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225" windowHeight="9345" activeTab="4"/>
  </bookViews>
  <sheets>
    <sheet name="Fed funds" sheetId="1" r:id="rId1"/>
    <sheet name="CPI" sheetId="2" r:id="rId2"/>
    <sheet name="GDP" sheetId="3" r:id="rId3"/>
    <sheet name="GDP pot" sheetId="4" r:id="rId4"/>
    <sheet name="TR data" sheetId="5" r:id="rId5"/>
    <sheet name="TR scatter" sheetId="6" r:id="rId6"/>
    <sheet name="TR vs actual" sheetId="7" r:id="rId7"/>
  </sheets>
  <definedNames>
    <definedName name="_xlnm._FilterDatabase" localSheetId="1" hidden="1">'CPI'!$C$1:$C$448</definedName>
    <definedName name="_xlnm._FilterDatabase" localSheetId="0" hidden="1">'Fed funds'!$D$1:$D$433</definedName>
    <definedName name="_xlnm._FilterDatabase" localSheetId="2" hidden="1">'GDP'!$D$1:$D$153</definedName>
    <definedName name="solver_adj" localSheetId="4" hidden="1">'TR data'!$F$3:$F$4</definedName>
    <definedName name="solver_cvg" localSheetId="4" hidden="1">0.0001</definedName>
    <definedName name="solver_drv" localSheetId="4" hidden="1">1</definedName>
    <definedName name="solver_est" localSheetId="4" hidden="1">1</definedName>
    <definedName name="solver_itr" localSheetId="4" hidden="1">100</definedName>
    <definedName name="solver_lin" localSheetId="4" hidden="1">2</definedName>
    <definedName name="solver_neg" localSheetId="4" hidden="1">2</definedName>
    <definedName name="solver_num" localSheetId="4" hidden="1">0</definedName>
    <definedName name="solver_nwt" localSheetId="4" hidden="1">1</definedName>
    <definedName name="solver_opt" localSheetId="4" hidden="1">'TR data'!$F$146</definedName>
    <definedName name="solver_pre" localSheetId="4" hidden="1">0.000001</definedName>
    <definedName name="solver_scl" localSheetId="4" hidden="1">2</definedName>
    <definedName name="solver_sho" localSheetId="4" hidden="1">2</definedName>
    <definedName name="solver_tim" localSheetId="4" hidden="1">100</definedName>
    <definedName name="solver_tol" localSheetId="4" hidden="1">0.05</definedName>
    <definedName name="solver_typ" localSheetId="4" hidden="1">1</definedName>
    <definedName name="solver_val" localSheetId="4" hidden="1">0</definedName>
  </definedNames>
  <calcPr fullCalcOnLoad="1"/>
</workbook>
</file>

<file path=xl/comments1.xml><?xml version="1.0" encoding="utf-8"?>
<comments xmlns="http://schemas.openxmlformats.org/spreadsheetml/2006/main">
  <authors>
    <author>Holy Cross</author>
  </authors>
  <commentList>
    <comment ref="D12" authorId="0">
      <text>
        <r>
          <rPr>
            <b/>
            <sz val="8"/>
            <rFont val="Tahoma"/>
            <family val="0"/>
          </rPr>
          <t>Holy Cross: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Miles B. Cahill</author>
  </authors>
  <commentList>
    <comment ref="F5" authorId="0">
      <text>
        <r>
          <rPr>
            <b/>
            <sz val="8"/>
            <rFont val="Tahoma"/>
            <family val="0"/>
          </rPr>
          <t>Use Solver to find optimal values</t>
        </r>
      </text>
    </comment>
  </commentList>
</comments>
</file>

<file path=xl/sharedStrings.xml><?xml version="1.0" encoding="utf-8"?>
<sst xmlns="http://schemas.openxmlformats.org/spreadsheetml/2006/main" count="111" uniqueCount="67">
  <si>
    <t xml:space="preserve">Title:              </t>
  </si>
  <si>
    <t>Effective Federal Funds Rate</t>
  </si>
  <si>
    <t xml:space="preserve">Series ID:          </t>
  </si>
  <si>
    <t>FEDFUNDS</t>
  </si>
  <si>
    <t xml:space="preserve">Source:             </t>
  </si>
  <si>
    <t>Board of Governors of the Federal Reserve System</t>
  </si>
  <si>
    <t xml:space="preserve">Release:            </t>
  </si>
  <si>
    <t>H.15 Selected Interest Rates</t>
  </si>
  <si>
    <t>Seasonal Adjustment:</t>
  </si>
  <si>
    <t>Not Applicable</t>
  </si>
  <si>
    <t xml:space="preserve">Frequency:          </t>
  </si>
  <si>
    <t>Monthly</t>
  </si>
  <si>
    <t xml:space="preserve">Units:              </t>
  </si>
  <si>
    <t>Percent</t>
  </si>
  <si>
    <t xml:space="preserve">Date Range:         </t>
  </si>
  <si>
    <t>1954-07-01 to 2005-01-01</t>
  </si>
  <si>
    <t xml:space="preserve">Last Updated:       </t>
  </si>
  <si>
    <t>2005-02-01 8:45 AM CT</t>
  </si>
  <si>
    <t xml:space="preserve">Notes:              </t>
  </si>
  <si>
    <t>Averages of Daily Figures</t>
  </si>
  <si>
    <t xml:space="preserve">DATE      </t>
  </si>
  <si>
    <t xml:space="preserve"> VALUE</t>
  </si>
  <si>
    <t>fed funds quarter average</t>
  </si>
  <si>
    <t>Consumer Price Index For All Urban Consumers: All Items</t>
  </si>
  <si>
    <t>CPIAUCSL</t>
  </si>
  <si>
    <t>U.S. Department of Labor: Bureau of Labor Statistics</t>
  </si>
  <si>
    <t>Consumer Price Index</t>
  </si>
  <si>
    <t>Seasonally Adjusted</t>
  </si>
  <si>
    <t>Index 1982-84=100</t>
  </si>
  <si>
    <t>1947-01-01 to 2005-01-01</t>
  </si>
  <si>
    <t>2005-02-23 10:35 AM CT</t>
  </si>
  <si>
    <t>Handbook of Methods -</t>
  </si>
  <si>
    <t>(http://stats.bls.gov:80/opub/hom/homch17_itc.htm) Understanding the</t>
  </si>
  <si>
    <t>CPI: Frequently Asked Questions -</t>
  </si>
  <si>
    <t>(http://stats.bls.gov:80/cpi/cpifaq.htm)</t>
  </si>
  <si>
    <t>inflation rate (from prev year)</t>
  </si>
  <si>
    <t>Real Gross Domestic Product, 1 Decimal</t>
  </si>
  <si>
    <t>GDPC1</t>
  </si>
  <si>
    <t>U.S. Department of Commerce: Bureau of Economic Analysis</t>
  </si>
  <si>
    <t>Seasonally Adjusted Annual Rate</t>
  </si>
  <si>
    <t>Quarterly</t>
  </si>
  <si>
    <t>Billions of Chained 2000 Dollars</t>
  </si>
  <si>
    <t>1947-01-01 to 2004-10-01</t>
  </si>
  <si>
    <t>2005-01-28 10:07 AM CT</t>
  </si>
  <si>
    <t>A Guide to the National Income and Product Accounts of the United</t>
  </si>
  <si>
    <t>States (NIPA) - (http://www.bea.doc.gov/bea/an/nipaguid.pdf)</t>
  </si>
  <si>
    <t>GDP</t>
  </si>
  <si>
    <t>GDP POT</t>
  </si>
  <si>
    <t>GDP gap</t>
  </si>
  <si>
    <t>Real Potential Gross Domestic Product</t>
  </si>
  <si>
    <t>GDPPOT</t>
  </si>
  <si>
    <t>U.S. Congress: Congressional Budget Office</t>
  </si>
  <si>
    <t>1949-01-01 to 2015-10-01</t>
  </si>
  <si>
    <t xml:space="preserve">   VALUE</t>
  </si>
  <si>
    <t>r*</t>
  </si>
  <si>
    <t>pi*</t>
  </si>
  <si>
    <t>alpha1</t>
  </si>
  <si>
    <t>alpha2</t>
  </si>
  <si>
    <t>Year</t>
  </si>
  <si>
    <t>TR rule target</t>
  </si>
  <si>
    <t>Correlation coefficient</t>
  </si>
  <si>
    <t>n</t>
  </si>
  <si>
    <t>t</t>
  </si>
  <si>
    <t>p</t>
  </si>
  <si>
    <t>Ho: r=0</t>
  </si>
  <si>
    <t>Ho: r=1</t>
  </si>
  <si>
    <t>TR rule target Solver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</si>
</sst>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\-dd"/>
    <numFmt numFmtId="165" formatCode="0.0"/>
    <numFmt numFmtId="166" formatCode="[$-409]dddd\,\ mmmm\ dd\,\ yyyy"/>
    <numFmt numFmtId="167" formatCode="[$-F800]dddd\,\ mmmm\ dd\,\ yyyy"/>
    <numFmt numFmtId="168" formatCode="0.0%"/>
    <numFmt numFmtId="169" formatCode="0.00000"/>
    <numFmt numFmtId="170" formatCode="0.0000"/>
    <numFmt numFmtId="171" formatCode="0.000"/>
    <numFmt numFmtId="172" formatCode="0.0000000"/>
    <numFmt numFmtId="173" formatCode="0.000000"/>
  </numFmts>
  <fonts count="1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sz val="20"/>
      <name val="Arial"/>
      <family val="2"/>
    </font>
    <font>
      <vertAlign val="superscript"/>
      <sz val="20"/>
      <name val="Arial"/>
      <family val="2"/>
    </font>
    <font>
      <sz val="14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18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2" fillId="0" borderId="0" xfId="0" applyFont="1" applyAlignment="1">
      <alignment/>
    </xf>
    <xf numFmtId="168" fontId="12" fillId="0" borderId="0" xfId="0" applyNumberFormat="1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chartsheet" Target="chartsheets/sheet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TR rule vs target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'TR data'!$E$5</c:f>
              <c:strCache>
                <c:ptCount val="1"/>
                <c:pt idx="0">
                  <c:v>TR rule target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'TR data'!$B$6:$B$145</c:f>
              <c:numCache>
                <c:ptCount val="140"/>
                <c:pt idx="0">
                  <c:v>0.08573333333333333</c:v>
                </c:pt>
                <c:pt idx="1">
                  <c:v>0.0788</c:v>
                </c:pt>
                <c:pt idx="2">
                  <c:v>0.06703333333333333</c:v>
                </c:pt>
                <c:pt idx="3">
                  <c:v>0.05566666666666667</c:v>
                </c:pt>
                <c:pt idx="4">
                  <c:v>0.038566666666666666</c:v>
                </c:pt>
                <c:pt idx="5">
                  <c:v>0.04563333333333333</c:v>
                </c:pt>
                <c:pt idx="6">
                  <c:v>0.05473333333333333</c:v>
                </c:pt>
                <c:pt idx="7">
                  <c:v>0.0475</c:v>
                </c:pt>
                <c:pt idx="8">
                  <c:v>0.03540000000000001</c:v>
                </c:pt>
                <c:pt idx="9">
                  <c:v>0.043</c:v>
                </c:pt>
                <c:pt idx="10">
                  <c:v>0.04739999999999999</c:v>
                </c:pt>
                <c:pt idx="11">
                  <c:v>0.05143333333333334</c:v>
                </c:pt>
                <c:pt idx="12">
                  <c:v>0.06536666666666666</c:v>
                </c:pt>
                <c:pt idx="13">
                  <c:v>0.07816666666666668</c:v>
                </c:pt>
                <c:pt idx="14">
                  <c:v>0.1056</c:v>
                </c:pt>
                <c:pt idx="15">
                  <c:v>0.09996666666666666</c:v>
                </c:pt>
                <c:pt idx="16">
                  <c:v>0.09323333333333332</c:v>
                </c:pt>
                <c:pt idx="17">
                  <c:v>0.1125</c:v>
                </c:pt>
                <c:pt idx="18">
                  <c:v>0.12089999999999998</c:v>
                </c:pt>
                <c:pt idx="19">
                  <c:v>0.09346666666666666</c:v>
                </c:pt>
                <c:pt idx="20">
                  <c:v>0.06303333333333333</c:v>
                </c:pt>
                <c:pt idx="21">
                  <c:v>0.054200000000000005</c:v>
                </c:pt>
                <c:pt idx="22">
                  <c:v>0.061599999999999995</c:v>
                </c:pt>
                <c:pt idx="23">
                  <c:v>0.05413333333333333</c:v>
                </c:pt>
                <c:pt idx="24">
                  <c:v>0.04826666666666667</c:v>
                </c:pt>
                <c:pt idx="25">
                  <c:v>0.05196666666666666</c:v>
                </c:pt>
                <c:pt idx="26">
                  <c:v>0.05283333333333333</c:v>
                </c:pt>
                <c:pt idx="27">
                  <c:v>0.04873333333333333</c:v>
                </c:pt>
                <c:pt idx="28">
                  <c:v>0.0466</c:v>
                </c:pt>
                <c:pt idx="29">
                  <c:v>0.05156666666666666</c:v>
                </c:pt>
                <c:pt idx="30">
                  <c:v>0.0582</c:v>
                </c:pt>
                <c:pt idx="31">
                  <c:v>0.06513333333333332</c:v>
                </c:pt>
                <c:pt idx="32">
                  <c:v>0.06756666666666666</c:v>
                </c:pt>
                <c:pt idx="33">
                  <c:v>0.07283333333333335</c:v>
                </c:pt>
                <c:pt idx="34">
                  <c:v>0.081</c:v>
                </c:pt>
                <c:pt idx="35">
                  <c:v>0.09583333333333334</c:v>
                </c:pt>
                <c:pt idx="36">
                  <c:v>0.10073333333333334</c:v>
                </c:pt>
                <c:pt idx="37">
                  <c:v>0.1018</c:v>
                </c:pt>
                <c:pt idx="38">
                  <c:v>0.10946666666666667</c:v>
                </c:pt>
                <c:pt idx="39">
                  <c:v>0.13576666666666667</c:v>
                </c:pt>
                <c:pt idx="40">
                  <c:v>0.15046666666666667</c:v>
                </c:pt>
                <c:pt idx="41">
                  <c:v>0.12686666666666668</c:v>
                </c:pt>
                <c:pt idx="42">
                  <c:v>0.09836666666666666</c:v>
                </c:pt>
                <c:pt idx="43">
                  <c:v>0.15853333333333333</c:v>
                </c:pt>
                <c:pt idx="44">
                  <c:v>0.16569999999999996</c:v>
                </c:pt>
                <c:pt idx="45">
                  <c:v>0.1778</c:v>
                </c:pt>
                <c:pt idx="46">
                  <c:v>0.17576666666666665</c:v>
                </c:pt>
                <c:pt idx="47">
                  <c:v>0.13586666666666666</c:v>
                </c:pt>
                <c:pt idx="48">
                  <c:v>0.14226666666666665</c:v>
                </c:pt>
                <c:pt idx="49">
                  <c:v>0.14513333333333334</c:v>
                </c:pt>
                <c:pt idx="50">
                  <c:v>0.11006666666666667</c:v>
                </c:pt>
                <c:pt idx="51">
                  <c:v>0.09286666666666667</c:v>
                </c:pt>
                <c:pt idx="52">
                  <c:v>0.08653333333333332</c:v>
                </c:pt>
                <c:pt idx="53">
                  <c:v>0.08803333333333332</c:v>
                </c:pt>
                <c:pt idx="54">
                  <c:v>0.09459999999999999</c:v>
                </c:pt>
                <c:pt idx="55">
                  <c:v>0.0943</c:v>
                </c:pt>
                <c:pt idx="56">
                  <c:v>0.09686666666666666</c:v>
                </c:pt>
                <c:pt idx="57">
                  <c:v>0.10556666666666667</c:v>
                </c:pt>
                <c:pt idx="58">
                  <c:v>0.1139</c:v>
                </c:pt>
                <c:pt idx="59">
                  <c:v>0.09266666666666667</c:v>
                </c:pt>
                <c:pt idx="60">
                  <c:v>0.08476666666666667</c:v>
                </c:pt>
                <c:pt idx="61">
                  <c:v>0.07923333333333332</c:v>
                </c:pt>
                <c:pt idx="62">
                  <c:v>0.07900000000000001</c:v>
                </c:pt>
                <c:pt idx="63">
                  <c:v>0.08103333333333333</c:v>
                </c:pt>
                <c:pt idx="64">
                  <c:v>0.07826666666666666</c:v>
                </c:pt>
                <c:pt idx="65">
                  <c:v>0.06919999999999998</c:v>
                </c:pt>
                <c:pt idx="66">
                  <c:v>0.06206666666666667</c:v>
                </c:pt>
                <c:pt idx="67">
                  <c:v>0.06266666666666666</c:v>
                </c:pt>
                <c:pt idx="68">
                  <c:v>0.0622</c:v>
                </c:pt>
                <c:pt idx="69">
                  <c:v>0.06649999999999999</c:v>
                </c:pt>
                <c:pt idx="70">
                  <c:v>0.06843333333333333</c:v>
                </c:pt>
                <c:pt idx="71">
                  <c:v>0.06916666666666667</c:v>
                </c:pt>
                <c:pt idx="72">
                  <c:v>0.06663333333333334</c:v>
                </c:pt>
                <c:pt idx="73">
                  <c:v>0.07156666666666667</c:v>
                </c:pt>
                <c:pt idx="74">
                  <c:v>0.07983333333333334</c:v>
                </c:pt>
                <c:pt idx="75">
                  <c:v>0.08469999999999998</c:v>
                </c:pt>
                <c:pt idx="76">
                  <c:v>0.09443333333333333</c:v>
                </c:pt>
                <c:pt idx="77">
                  <c:v>0.09726666666666667</c:v>
                </c:pt>
                <c:pt idx="78">
                  <c:v>0.09083333333333334</c:v>
                </c:pt>
                <c:pt idx="79">
                  <c:v>0.08613333333333334</c:v>
                </c:pt>
                <c:pt idx="80">
                  <c:v>0.0825</c:v>
                </c:pt>
                <c:pt idx="81">
                  <c:v>0.08243333333333332</c:v>
                </c:pt>
                <c:pt idx="82">
                  <c:v>0.0816</c:v>
                </c:pt>
                <c:pt idx="83">
                  <c:v>0.07743333333333333</c:v>
                </c:pt>
                <c:pt idx="84">
                  <c:v>0.06426666666666667</c:v>
                </c:pt>
                <c:pt idx="85">
                  <c:v>0.05863333333333334</c:v>
                </c:pt>
                <c:pt idx="86">
                  <c:v>0.056433333333333335</c:v>
                </c:pt>
                <c:pt idx="87">
                  <c:v>0.04816666666666666</c:v>
                </c:pt>
                <c:pt idx="88">
                  <c:v>0.040233333333333336</c:v>
                </c:pt>
                <c:pt idx="89">
                  <c:v>0.0377</c:v>
                </c:pt>
                <c:pt idx="90">
                  <c:v>0.03256666666666666</c:v>
                </c:pt>
                <c:pt idx="91">
                  <c:v>0.030366666666666667</c:v>
                </c:pt>
                <c:pt idx="92">
                  <c:v>0.030399999999999996</c:v>
                </c:pt>
                <c:pt idx="93">
                  <c:v>0.03</c:v>
                </c:pt>
                <c:pt idx="94">
                  <c:v>0.030600000000000002</c:v>
                </c:pt>
                <c:pt idx="95">
                  <c:v>0.029899999999999996</c:v>
                </c:pt>
                <c:pt idx="96">
                  <c:v>0.03213333333333333</c:v>
                </c:pt>
                <c:pt idx="97">
                  <c:v>0.0394</c:v>
                </c:pt>
                <c:pt idx="98">
                  <c:v>0.04486666666666667</c:v>
                </c:pt>
                <c:pt idx="99">
                  <c:v>0.051666666666666666</c:v>
                </c:pt>
                <c:pt idx="100">
                  <c:v>0.0581</c:v>
                </c:pt>
                <c:pt idx="101">
                  <c:v>0.0602</c:v>
                </c:pt>
                <c:pt idx="102">
                  <c:v>0.057966666666666666</c:v>
                </c:pt>
                <c:pt idx="103">
                  <c:v>0.05719999999999999</c:v>
                </c:pt>
                <c:pt idx="104">
                  <c:v>0.05363333333333333</c:v>
                </c:pt>
                <c:pt idx="105">
                  <c:v>0.05243333333333333</c:v>
                </c:pt>
                <c:pt idx="106">
                  <c:v>0.05306666666666668</c:v>
                </c:pt>
                <c:pt idx="107">
                  <c:v>0.0528</c:v>
                </c:pt>
                <c:pt idx="108">
                  <c:v>0.05276666666666667</c:v>
                </c:pt>
                <c:pt idx="109">
                  <c:v>0.055233333333333336</c:v>
                </c:pt>
                <c:pt idx="110">
                  <c:v>0.055333333333333325</c:v>
                </c:pt>
                <c:pt idx="111">
                  <c:v>0.05506666666666667</c:v>
                </c:pt>
                <c:pt idx="112">
                  <c:v>0.055200000000000006</c:v>
                </c:pt>
                <c:pt idx="113">
                  <c:v>0.055</c:v>
                </c:pt>
                <c:pt idx="114">
                  <c:v>0.05533333333333334</c:v>
                </c:pt>
                <c:pt idx="115">
                  <c:v>0.048600000000000004</c:v>
                </c:pt>
                <c:pt idx="116">
                  <c:v>0.04733333333333333</c:v>
                </c:pt>
                <c:pt idx="117">
                  <c:v>0.04746666666666667</c:v>
                </c:pt>
                <c:pt idx="118">
                  <c:v>0.05093333333333334</c:v>
                </c:pt>
                <c:pt idx="119">
                  <c:v>0.05306666666666668</c:v>
                </c:pt>
                <c:pt idx="120">
                  <c:v>0.05676666666666667</c:v>
                </c:pt>
                <c:pt idx="121">
                  <c:v>0.06273333333333334</c:v>
                </c:pt>
                <c:pt idx="122">
                  <c:v>0.0652</c:v>
                </c:pt>
                <c:pt idx="123">
                  <c:v>0.06473333333333334</c:v>
                </c:pt>
                <c:pt idx="124">
                  <c:v>0.055933333333333335</c:v>
                </c:pt>
                <c:pt idx="125">
                  <c:v>0.04326666666666667</c:v>
                </c:pt>
                <c:pt idx="126">
                  <c:v>0.03496666666666667</c:v>
                </c:pt>
                <c:pt idx="127">
                  <c:v>0.021333333333333333</c:v>
                </c:pt>
                <c:pt idx="128">
                  <c:v>0.017333333333333333</c:v>
                </c:pt>
                <c:pt idx="129">
                  <c:v>0.0175</c:v>
                </c:pt>
                <c:pt idx="130">
                  <c:v>0.0174</c:v>
                </c:pt>
                <c:pt idx="131">
                  <c:v>0.014433333333333333</c:v>
                </c:pt>
                <c:pt idx="132">
                  <c:v>0.0125</c:v>
                </c:pt>
                <c:pt idx="133">
                  <c:v>0.012466666666666668</c:v>
                </c:pt>
                <c:pt idx="134">
                  <c:v>0.010166666666666666</c:v>
                </c:pt>
                <c:pt idx="135">
                  <c:v>0.009966666666666665</c:v>
                </c:pt>
                <c:pt idx="136">
                  <c:v>0.010033333333333332</c:v>
                </c:pt>
                <c:pt idx="137">
                  <c:v>0.0101</c:v>
                </c:pt>
                <c:pt idx="138">
                  <c:v>0.014333333333333333</c:v>
                </c:pt>
                <c:pt idx="139">
                  <c:v>0.0195</c:v>
                </c:pt>
              </c:numCache>
            </c:numRef>
          </c:xVal>
          <c:yVal>
            <c:numRef>
              <c:f>'TR data'!$E$6:$E$145</c:f>
              <c:numCache>
                <c:ptCount val="140"/>
                <c:pt idx="0">
                  <c:v>0.10266587521435144</c:v>
                </c:pt>
                <c:pt idx="1">
                  <c:v>0.09797031442464355</c:v>
                </c:pt>
                <c:pt idx="2">
                  <c:v>0.09282254539989282</c:v>
                </c:pt>
                <c:pt idx="3">
                  <c:v>0.08199233134499984</c:v>
                </c:pt>
                <c:pt idx="4">
                  <c:v>0.0744151880734511</c:v>
                </c:pt>
                <c:pt idx="5">
                  <c:v>0.07225883323102228</c:v>
                </c:pt>
                <c:pt idx="6">
                  <c:v>0.06763767103799667</c:v>
                </c:pt>
                <c:pt idx="7">
                  <c:v>0.05278473174461056</c:v>
                </c:pt>
                <c:pt idx="8">
                  <c:v>0.06099119656840723</c:v>
                </c:pt>
                <c:pt idx="9">
                  <c:v>0.06052918559559838</c:v>
                </c:pt>
                <c:pt idx="10">
                  <c:v>0.06447860962566865</c:v>
                </c:pt>
                <c:pt idx="11">
                  <c:v>0.07174897335982133</c:v>
                </c:pt>
                <c:pt idx="12">
                  <c:v>0.1016249681931175</c:v>
                </c:pt>
                <c:pt idx="13">
                  <c:v>0.12057409810483688</c:v>
                </c:pt>
                <c:pt idx="14">
                  <c:v>0.1338069188516786</c:v>
                </c:pt>
                <c:pt idx="15">
                  <c:v>0.15783783970536402</c:v>
                </c:pt>
                <c:pt idx="16">
                  <c:v>0.1668944127375246</c:v>
                </c:pt>
                <c:pt idx="17">
                  <c:v>0.17477744944131465</c:v>
                </c:pt>
                <c:pt idx="18">
                  <c:v>0.18197076344397453</c:v>
                </c:pt>
                <c:pt idx="19">
                  <c:v>0.17810365131527509</c:v>
                </c:pt>
                <c:pt idx="20">
                  <c:v>0.1437350923472912</c:v>
                </c:pt>
                <c:pt idx="21">
                  <c:v>0.1241081876339421</c:v>
                </c:pt>
                <c:pt idx="22">
                  <c:v>0.10900959607187571</c:v>
                </c:pt>
                <c:pt idx="23">
                  <c:v>0.09971244973273496</c:v>
                </c:pt>
                <c:pt idx="24">
                  <c:v>0.0905645637084288</c:v>
                </c:pt>
                <c:pt idx="25">
                  <c:v>0.08905857626543762</c:v>
                </c:pt>
                <c:pt idx="26">
                  <c:v>0.08019109777301847</c:v>
                </c:pt>
                <c:pt idx="27">
                  <c:v>0.07290004458642069</c:v>
                </c:pt>
                <c:pt idx="28">
                  <c:v>0.09573552718003725</c:v>
                </c:pt>
                <c:pt idx="29">
                  <c:v>0.10539333215120827</c:v>
                </c:pt>
                <c:pt idx="30">
                  <c:v>0.10589775406967877</c:v>
                </c:pt>
                <c:pt idx="31">
                  <c:v>0.10542980036755845</c:v>
                </c:pt>
                <c:pt idx="32">
                  <c:v>0.09824460365481819</c:v>
                </c:pt>
                <c:pt idx="33">
                  <c:v>0.12920314115425757</c:v>
                </c:pt>
                <c:pt idx="34">
                  <c:v>0.14550239370894613</c:v>
                </c:pt>
                <c:pt idx="35">
                  <c:v>0.15544649665396115</c:v>
                </c:pt>
                <c:pt idx="36">
                  <c:v>0.17117843904179164</c:v>
                </c:pt>
                <c:pt idx="37">
                  <c:v>0.17993787306248185</c:v>
                </c:pt>
                <c:pt idx="38">
                  <c:v>0.1916687889391284</c:v>
                </c:pt>
                <c:pt idx="39">
                  <c:v>0.20993866337140618</c:v>
                </c:pt>
                <c:pt idx="40">
                  <c:v>0.22786156665485402</c:v>
                </c:pt>
                <c:pt idx="41">
                  <c:v>0.20933158815575006</c:v>
                </c:pt>
                <c:pt idx="42">
                  <c:v>0.18256375294094765</c:v>
                </c:pt>
                <c:pt idx="43">
                  <c:v>0.18181052957964308</c:v>
                </c:pt>
                <c:pt idx="44">
                  <c:v>0.1621082686132638</c:v>
                </c:pt>
                <c:pt idx="45">
                  <c:v>0.1412302405267739</c:v>
                </c:pt>
                <c:pt idx="46">
                  <c:v>0.16287151921137663</c:v>
                </c:pt>
                <c:pt idx="47">
                  <c:v>0.12282484322055304</c:v>
                </c:pt>
                <c:pt idx="48">
                  <c:v>0.08147542756674514</c:v>
                </c:pt>
                <c:pt idx="49">
                  <c:v>0.08536400234607078</c:v>
                </c:pt>
                <c:pt idx="50">
                  <c:v>0.04690459525583407</c:v>
                </c:pt>
                <c:pt idx="51">
                  <c:v>0.02744994081324925</c:v>
                </c:pt>
                <c:pt idx="52">
                  <c:v>0.02638552996455179</c:v>
                </c:pt>
                <c:pt idx="53">
                  <c:v>0.01675288734054669</c:v>
                </c:pt>
                <c:pt idx="54">
                  <c:v>0.026942944208959867</c:v>
                </c:pt>
                <c:pt idx="55">
                  <c:v>0.04854686501798361</c:v>
                </c:pt>
                <c:pt idx="56">
                  <c:v>0.07099030707449211</c:v>
                </c:pt>
                <c:pt idx="57">
                  <c:v>0.06722981936386574</c:v>
                </c:pt>
                <c:pt idx="58">
                  <c:v>0.06766884923935562</c:v>
                </c:pt>
                <c:pt idx="59">
                  <c:v>0.0643442195690126</c:v>
                </c:pt>
                <c:pt idx="60">
                  <c:v>0.061249094305122154</c:v>
                </c:pt>
                <c:pt idx="61">
                  <c:v>0.05967968752977765</c:v>
                </c:pt>
                <c:pt idx="62">
                  <c:v>0.057158491666425774</c:v>
                </c:pt>
                <c:pt idx="63">
                  <c:v>0.0651055397946349</c:v>
                </c:pt>
                <c:pt idx="64">
                  <c:v>0.041218318784394796</c:v>
                </c:pt>
                <c:pt idx="65">
                  <c:v>0.033338695096619235</c:v>
                </c:pt>
                <c:pt idx="66">
                  <c:v>0.033889386397954295</c:v>
                </c:pt>
                <c:pt idx="67">
                  <c:v>0.023838969099638445</c:v>
                </c:pt>
                <c:pt idx="68">
                  <c:v>0.04795218751225982</c:v>
                </c:pt>
                <c:pt idx="69">
                  <c:v>0.06305785989301416</c:v>
                </c:pt>
                <c:pt idx="70">
                  <c:v>0.07154747146641849</c:v>
                </c:pt>
                <c:pt idx="71">
                  <c:v>0.07720923946228453</c:v>
                </c:pt>
                <c:pt idx="72">
                  <c:v>0.06829376395913622</c:v>
                </c:pt>
                <c:pt idx="73">
                  <c:v>0.07278009559549858</c:v>
                </c:pt>
                <c:pt idx="74">
                  <c:v>0.07492685376795216</c:v>
                </c:pt>
                <c:pt idx="75">
                  <c:v>0.0811237536377083</c:v>
                </c:pt>
                <c:pt idx="76">
                  <c:v>0.08964732695902833</c:v>
                </c:pt>
                <c:pt idx="77">
                  <c:v>0.09334602213465348</c:v>
                </c:pt>
                <c:pt idx="78">
                  <c:v>0.08219451224865293</c:v>
                </c:pt>
                <c:pt idx="79">
                  <c:v>0.08287244169169317</c:v>
                </c:pt>
                <c:pt idx="80">
                  <c:v>0.09400355875818445</c:v>
                </c:pt>
                <c:pt idx="81">
                  <c:v>0.0832732415423969</c:v>
                </c:pt>
                <c:pt idx="82">
                  <c:v>0.10225375316694535</c:v>
                </c:pt>
                <c:pt idx="83">
                  <c:v>0.09635645151894079</c:v>
                </c:pt>
                <c:pt idx="84">
                  <c:v>0.06904439478491226</c:v>
                </c:pt>
                <c:pt idx="85">
                  <c:v>0.06708211730173091</c:v>
                </c:pt>
                <c:pt idx="86">
                  <c:v>0.04675924099895006</c:v>
                </c:pt>
                <c:pt idx="87">
                  <c:v>0.039687086003830356</c:v>
                </c:pt>
                <c:pt idx="88">
                  <c:v>0.04476008267428088</c:v>
                </c:pt>
                <c:pt idx="89">
                  <c:v>0.04374695616803192</c:v>
                </c:pt>
                <c:pt idx="90">
                  <c:v>0.04512506784525044</c:v>
                </c:pt>
                <c:pt idx="91">
                  <c:v>0.04704385838109542</c:v>
                </c:pt>
                <c:pt idx="92">
                  <c:v>0.04532584225557317</c:v>
                </c:pt>
                <c:pt idx="93">
                  <c:v>0.044348052927093644</c:v>
                </c:pt>
                <c:pt idx="94">
                  <c:v>0.04020126701312942</c:v>
                </c:pt>
                <c:pt idx="95">
                  <c:v>0.04426495678507008</c:v>
                </c:pt>
                <c:pt idx="96">
                  <c:v>0.043593659111418596</c:v>
                </c:pt>
                <c:pt idx="97">
                  <c:v>0.04433212477882697</c:v>
                </c:pt>
                <c:pt idx="98">
                  <c:v>0.0507385044407636</c:v>
                </c:pt>
                <c:pt idx="99">
                  <c:v>0.04749395432154024</c:v>
                </c:pt>
                <c:pt idx="100">
                  <c:v>0.048160521557705</c:v>
                </c:pt>
                <c:pt idx="101">
                  <c:v>0.049292152001530413</c:v>
                </c:pt>
                <c:pt idx="102">
                  <c:v>0.04220913257418268</c:v>
                </c:pt>
                <c:pt idx="103">
                  <c:v>0.04192813793033306</c:v>
                </c:pt>
                <c:pt idx="104">
                  <c:v>0.046349505637361</c:v>
                </c:pt>
                <c:pt idx="105">
                  <c:v>0.05025986612992688</c:v>
                </c:pt>
                <c:pt idx="106">
                  <c:v>0.05326565509985131</c:v>
                </c:pt>
                <c:pt idx="107">
                  <c:v>0.060699970144506114</c:v>
                </c:pt>
                <c:pt idx="108">
                  <c:v>0.05129173069036635</c:v>
                </c:pt>
                <c:pt idx="109">
                  <c:v>0.04674392800997928</c:v>
                </c:pt>
                <c:pt idx="110">
                  <c:v>0.04854300253737464</c:v>
                </c:pt>
                <c:pt idx="111">
                  <c:v>0.04012645087114907</c:v>
                </c:pt>
                <c:pt idx="112">
                  <c:v>0.03652690608516728</c:v>
                </c:pt>
                <c:pt idx="113">
                  <c:v>0.03913699120109337</c:v>
                </c:pt>
                <c:pt idx="114">
                  <c:v>0.037526273114510726</c:v>
                </c:pt>
                <c:pt idx="115">
                  <c:v>0.04333797672671812</c:v>
                </c:pt>
                <c:pt idx="116">
                  <c:v>0.04484171758485322</c:v>
                </c:pt>
                <c:pt idx="117">
                  <c:v>0.04791768616166669</c:v>
                </c:pt>
                <c:pt idx="118">
                  <c:v>0.059038317910956366</c:v>
                </c:pt>
                <c:pt idx="119">
                  <c:v>0.06394854190268728</c:v>
                </c:pt>
                <c:pt idx="120">
                  <c:v>0.0767214042100528</c:v>
                </c:pt>
                <c:pt idx="121">
                  <c:v>0.07949716588864442</c:v>
                </c:pt>
                <c:pt idx="122">
                  <c:v>0.07000977495366123</c:v>
                </c:pt>
                <c:pt idx="123">
                  <c:v>0.06767261577226358</c:v>
                </c:pt>
                <c:pt idx="124">
                  <c:v>0.05568033403992866</c:v>
                </c:pt>
                <c:pt idx="125">
                  <c:v>0.05675959519370404</c:v>
                </c:pt>
                <c:pt idx="126">
                  <c:v>0.04070626877262989</c:v>
                </c:pt>
                <c:pt idx="127">
                  <c:v>0.022622096890985148</c:v>
                </c:pt>
                <c:pt idx="128">
                  <c:v>0.02058214681527514</c:v>
                </c:pt>
                <c:pt idx="129">
                  <c:v>0.013199583061001212</c:v>
                </c:pt>
                <c:pt idx="130">
                  <c:v>0.01984187091884309</c:v>
                </c:pt>
                <c:pt idx="131">
                  <c:v>0.030456273061242427</c:v>
                </c:pt>
                <c:pt idx="132">
                  <c:v>0.038746671688453575</c:v>
                </c:pt>
                <c:pt idx="133">
                  <c:v>0.025376737175545276</c:v>
                </c:pt>
                <c:pt idx="134">
                  <c:v>0.03339731501277359</c:v>
                </c:pt>
                <c:pt idx="135">
                  <c:v>0.027840227009682687</c:v>
                </c:pt>
                <c:pt idx="136">
                  <c:v>0.027396823860042212</c:v>
                </c:pt>
                <c:pt idx="137">
                  <c:v>0.04973325534676614</c:v>
                </c:pt>
                <c:pt idx="138">
                  <c:v>0.03974620306687581</c:v>
                </c:pt>
                <c:pt idx="139">
                  <c:v>0.052692609340312994</c:v>
                </c:pt>
              </c:numCache>
            </c:numRef>
          </c:yVal>
          <c:smooth val="0"/>
        </c:ser>
        <c:axId val="6223617"/>
        <c:axId val="36521778"/>
      </c:scatterChart>
      <c:valAx>
        <c:axId val="62236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actual fed funds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521778"/>
        <c:crosses val="autoZero"/>
        <c:crossBetween val="midCat"/>
        <c:dispUnits/>
      </c:valAx>
      <c:valAx>
        <c:axId val="365217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TR fed funds target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2361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'TR data'!$B$5</c:f>
              <c:strCache>
                <c:ptCount val="1"/>
                <c:pt idx="0">
                  <c:v>fed funds quarter average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 data'!$A$6:$A$145</c:f>
              <c:numCache>
                <c:ptCount val="140"/>
                <c:pt idx="0">
                  <c:v>1970</c:v>
                </c:pt>
                <c:pt idx="1">
                  <c:v>1970.25</c:v>
                </c:pt>
                <c:pt idx="2">
                  <c:v>1970.5</c:v>
                </c:pt>
                <c:pt idx="3">
                  <c:v>1970.75</c:v>
                </c:pt>
                <c:pt idx="4">
                  <c:v>1971</c:v>
                </c:pt>
                <c:pt idx="5">
                  <c:v>1971.25</c:v>
                </c:pt>
                <c:pt idx="6">
                  <c:v>1971.5</c:v>
                </c:pt>
                <c:pt idx="7">
                  <c:v>1971.75</c:v>
                </c:pt>
                <c:pt idx="8">
                  <c:v>1972</c:v>
                </c:pt>
                <c:pt idx="9">
                  <c:v>1972.25</c:v>
                </c:pt>
                <c:pt idx="10">
                  <c:v>1972.5</c:v>
                </c:pt>
                <c:pt idx="11">
                  <c:v>1972.75</c:v>
                </c:pt>
                <c:pt idx="12">
                  <c:v>1973</c:v>
                </c:pt>
                <c:pt idx="13">
                  <c:v>1973.25</c:v>
                </c:pt>
                <c:pt idx="14">
                  <c:v>1973.5</c:v>
                </c:pt>
                <c:pt idx="15">
                  <c:v>1973.75</c:v>
                </c:pt>
                <c:pt idx="16">
                  <c:v>1974</c:v>
                </c:pt>
                <c:pt idx="17">
                  <c:v>1974.25</c:v>
                </c:pt>
                <c:pt idx="18">
                  <c:v>1974.5</c:v>
                </c:pt>
                <c:pt idx="19">
                  <c:v>1974.75</c:v>
                </c:pt>
                <c:pt idx="20">
                  <c:v>1975</c:v>
                </c:pt>
                <c:pt idx="21">
                  <c:v>1975.25</c:v>
                </c:pt>
                <c:pt idx="22">
                  <c:v>1975.5</c:v>
                </c:pt>
                <c:pt idx="23">
                  <c:v>1975.75</c:v>
                </c:pt>
                <c:pt idx="24">
                  <c:v>1976</c:v>
                </c:pt>
                <c:pt idx="25">
                  <c:v>1976.25</c:v>
                </c:pt>
                <c:pt idx="26">
                  <c:v>1976.5</c:v>
                </c:pt>
                <c:pt idx="27">
                  <c:v>1976.75</c:v>
                </c:pt>
                <c:pt idx="28">
                  <c:v>1977</c:v>
                </c:pt>
                <c:pt idx="29">
                  <c:v>1977.25</c:v>
                </c:pt>
                <c:pt idx="30">
                  <c:v>1977.5</c:v>
                </c:pt>
                <c:pt idx="31">
                  <c:v>1977.75</c:v>
                </c:pt>
                <c:pt idx="32">
                  <c:v>1978</c:v>
                </c:pt>
                <c:pt idx="33">
                  <c:v>1978.25</c:v>
                </c:pt>
                <c:pt idx="34">
                  <c:v>1978.5</c:v>
                </c:pt>
                <c:pt idx="35">
                  <c:v>1978.75</c:v>
                </c:pt>
                <c:pt idx="36">
                  <c:v>1979</c:v>
                </c:pt>
                <c:pt idx="37">
                  <c:v>1979.25</c:v>
                </c:pt>
                <c:pt idx="38">
                  <c:v>1979.5</c:v>
                </c:pt>
                <c:pt idx="39">
                  <c:v>1979.75</c:v>
                </c:pt>
                <c:pt idx="40">
                  <c:v>1980</c:v>
                </c:pt>
                <c:pt idx="41">
                  <c:v>1980.25</c:v>
                </c:pt>
                <c:pt idx="42">
                  <c:v>1980.5</c:v>
                </c:pt>
                <c:pt idx="43">
                  <c:v>1980.75</c:v>
                </c:pt>
                <c:pt idx="44">
                  <c:v>1981</c:v>
                </c:pt>
                <c:pt idx="45">
                  <c:v>1981.25</c:v>
                </c:pt>
                <c:pt idx="46">
                  <c:v>1981.5</c:v>
                </c:pt>
                <c:pt idx="47">
                  <c:v>1981.75</c:v>
                </c:pt>
                <c:pt idx="48">
                  <c:v>1982</c:v>
                </c:pt>
                <c:pt idx="49">
                  <c:v>1982.25</c:v>
                </c:pt>
                <c:pt idx="50">
                  <c:v>1982.5</c:v>
                </c:pt>
                <c:pt idx="51">
                  <c:v>1982.75</c:v>
                </c:pt>
                <c:pt idx="52">
                  <c:v>1983</c:v>
                </c:pt>
                <c:pt idx="53">
                  <c:v>1983.25</c:v>
                </c:pt>
                <c:pt idx="54">
                  <c:v>1983.5</c:v>
                </c:pt>
                <c:pt idx="55">
                  <c:v>1983.75</c:v>
                </c:pt>
                <c:pt idx="56">
                  <c:v>1984</c:v>
                </c:pt>
                <c:pt idx="57">
                  <c:v>1984.25</c:v>
                </c:pt>
                <c:pt idx="58">
                  <c:v>1984.5</c:v>
                </c:pt>
                <c:pt idx="59">
                  <c:v>1984.75</c:v>
                </c:pt>
                <c:pt idx="60">
                  <c:v>1985</c:v>
                </c:pt>
                <c:pt idx="61">
                  <c:v>1985.25</c:v>
                </c:pt>
                <c:pt idx="62">
                  <c:v>1985.5</c:v>
                </c:pt>
                <c:pt idx="63">
                  <c:v>1985.75</c:v>
                </c:pt>
                <c:pt idx="64">
                  <c:v>1986</c:v>
                </c:pt>
                <c:pt idx="65">
                  <c:v>1986.25</c:v>
                </c:pt>
                <c:pt idx="66">
                  <c:v>1986.5</c:v>
                </c:pt>
                <c:pt idx="67">
                  <c:v>1986.75</c:v>
                </c:pt>
                <c:pt idx="68">
                  <c:v>1987</c:v>
                </c:pt>
                <c:pt idx="69">
                  <c:v>1987.25</c:v>
                </c:pt>
                <c:pt idx="70">
                  <c:v>1987.5</c:v>
                </c:pt>
                <c:pt idx="71">
                  <c:v>1987.75</c:v>
                </c:pt>
                <c:pt idx="72">
                  <c:v>1988</c:v>
                </c:pt>
                <c:pt idx="73">
                  <c:v>1988.25</c:v>
                </c:pt>
                <c:pt idx="74">
                  <c:v>1988.5</c:v>
                </c:pt>
                <c:pt idx="75">
                  <c:v>1988.75</c:v>
                </c:pt>
                <c:pt idx="76">
                  <c:v>1989</c:v>
                </c:pt>
                <c:pt idx="77">
                  <c:v>1989.25</c:v>
                </c:pt>
                <c:pt idx="78">
                  <c:v>1989.5</c:v>
                </c:pt>
                <c:pt idx="79">
                  <c:v>1989.75</c:v>
                </c:pt>
                <c:pt idx="80">
                  <c:v>1990</c:v>
                </c:pt>
                <c:pt idx="81">
                  <c:v>1990.25</c:v>
                </c:pt>
                <c:pt idx="82">
                  <c:v>1990.5</c:v>
                </c:pt>
                <c:pt idx="83">
                  <c:v>1990.75</c:v>
                </c:pt>
                <c:pt idx="84">
                  <c:v>1991</c:v>
                </c:pt>
                <c:pt idx="85">
                  <c:v>1991.25</c:v>
                </c:pt>
                <c:pt idx="86">
                  <c:v>1991.5</c:v>
                </c:pt>
                <c:pt idx="87">
                  <c:v>1991.75</c:v>
                </c:pt>
                <c:pt idx="88">
                  <c:v>1992</c:v>
                </c:pt>
                <c:pt idx="89">
                  <c:v>1992.25</c:v>
                </c:pt>
                <c:pt idx="90">
                  <c:v>1992.5</c:v>
                </c:pt>
                <c:pt idx="91">
                  <c:v>1992.75</c:v>
                </c:pt>
                <c:pt idx="92">
                  <c:v>1993</c:v>
                </c:pt>
                <c:pt idx="93">
                  <c:v>1993.25</c:v>
                </c:pt>
                <c:pt idx="94">
                  <c:v>1993.5</c:v>
                </c:pt>
                <c:pt idx="95">
                  <c:v>1993.75</c:v>
                </c:pt>
                <c:pt idx="96">
                  <c:v>1994</c:v>
                </c:pt>
                <c:pt idx="97">
                  <c:v>1994.25</c:v>
                </c:pt>
                <c:pt idx="98">
                  <c:v>1994.5</c:v>
                </c:pt>
                <c:pt idx="99">
                  <c:v>1994.75</c:v>
                </c:pt>
                <c:pt idx="100">
                  <c:v>1995</c:v>
                </c:pt>
                <c:pt idx="101">
                  <c:v>1995.25</c:v>
                </c:pt>
                <c:pt idx="102">
                  <c:v>1995.5</c:v>
                </c:pt>
                <c:pt idx="103">
                  <c:v>1995.75</c:v>
                </c:pt>
                <c:pt idx="104">
                  <c:v>1996</c:v>
                </c:pt>
                <c:pt idx="105">
                  <c:v>1996.25</c:v>
                </c:pt>
                <c:pt idx="106">
                  <c:v>1996.5</c:v>
                </c:pt>
                <c:pt idx="107">
                  <c:v>1996.75</c:v>
                </c:pt>
                <c:pt idx="108">
                  <c:v>1997</c:v>
                </c:pt>
                <c:pt idx="109">
                  <c:v>1997.25</c:v>
                </c:pt>
                <c:pt idx="110">
                  <c:v>1997.5</c:v>
                </c:pt>
                <c:pt idx="111">
                  <c:v>1997.75</c:v>
                </c:pt>
                <c:pt idx="112">
                  <c:v>1998</c:v>
                </c:pt>
                <c:pt idx="113">
                  <c:v>1998.25</c:v>
                </c:pt>
                <c:pt idx="114">
                  <c:v>1998.5</c:v>
                </c:pt>
                <c:pt idx="115">
                  <c:v>1998.75</c:v>
                </c:pt>
                <c:pt idx="116">
                  <c:v>1999</c:v>
                </c:pt>
                <c:pt idx="117">
                  <c:v>1999.25</c:v>
                </c:pt>
                <c:pt idx="118">
                  <c:v>1999.5</c:v>
                </c:pt>
                <c:pt idx="119">
                  <c:v>1999.75</c:v>
                </c:pt>
                <c:pt idx="120">
                  <c:v>2000</c:v>
                </c:pt>
                <c:pt idx="121">
                  <c:v>2000.25</c:v>
                </c:pt>
                <c:pt idx="122">
                  <c:v>2000.5</c:v>
                </c:pt>
                <c:pt idx="123">
                  <c:v>2000.75</c:v>
                </c:pt>
                <c:pt idx="124">
                  <c:v>2001</c:v>
                </c:pt>
                <c:pt idx="125">
                  <c:v>2001.25</c:v>
                </c:pt>
                <c:pt idx="126">
                  <c:v>2001.5</c:v>
                </c:pt>
                <c:pt idx="127">
                  <c:v>2001.75</c:v>
                </c:pt>
                <c:pt idx="128">
                  <c:v>2002</c:v>
                </c:pt>
                <c:pt idx="129">
                  <c:v>2002.25</c:v>
                </c:pt>
                <c:pt idx="130">
                  <c:v>2002.5</c:v>
                </c:pt>
                <c:pt idx="131">
                  <c:v>2002.75</c:v>
                </c:pt>
                <c:pt idx="132">
                  <c:v>2003</c:v>
                </c:pt>
                <c:pt idx="133">
                  <c:v>2003.25</c:v>
                </c:pt>
                <c:pt idx="134">
                  <c:v>2003.5</c:v>
                </c:pt>
                <c:pt idx="135">
                  <c:v>2003.75</c:v>
                </c:pt>
                <c:pt idx="136">
                  <c:v>2004</c:v>
                </c:pt>
                <c:pt idx="137">
                  <c:v>2004.25</c:v>
                </c:pt>
                <c:pt idx="138">
                  <c:v>2004.5</c:v>
                </c:pt>
                <c:pt idx="139">
                  <c:v>2004.75</c:v>
                </c:pt>
              </c:numCache>
            </c:numRef>
          </c:xVal>
          <c:yVal>
            <c:numRef>
              <c:f>'TR data'!$B$6:$B$145</c:f>
              <c:numCache>
                <c:ptCount val="140"/>
                <c:pt idx="0">
                  <c:v>0.08573333333333333</c:v>
                </c:pt>
                <c:pt idx="1">
                  <c:v>0.0788</c:v>
                </c:pt>
                <c:pt idx="2">
                  <c:v>0.06703333333333333</c:v>
                </c:pt>
                <c:pt idx="3">
                  <c:v>0.05566666666666667</c:v>
                </c:pt>
                <c:pt idx="4">
                  <c:v>0.038566666666666666</c:v>
                </c:pt>
                <c:pt idx="5">
                  <c:v>0.04563333333333333</c:v>
                </c:pt>
                <c:pt idx="6">
                  <c:v>0.05473333333333333</c:v>
                </c:pt>
                <c:pt idx="7">
                  <c:v>0.0475</c:v>
                </c:pt>
                <c:pt idx="8">
                  <c:v>0.03540000000000001</c:v>
                </c:pt>
                <c:pt idx="9">
                  <c:v>0.043</c:v>
                </c:pt>
                <c:pt idx="10">
                  <c:v>0.04739999999999999</c:v>
                </c:pt>
                <c:pt idx="11">
                  <c:v>0.05143333333333334</c:v>
                </c:pt>
                <c:pt idx="12">
                  <c:v>0.06536666666666666</c:v>
                </c:pt>
                <c:pt idx="13">
                  <c:v>0.07816666666666668</c:v>
                </c:pt>
                <c:pt idx="14">
                  <c:v>0.1056</c:v>
                </c:pt>
                <c:pt idx="15">
                  <c:v>0.09996666666666666</c:v>
                </c:pt>
                <c:pt idx="16">
                  <c:v>0.09323333333333332</c:v>
                </c:pt>
                <c:pt idx="17">
                  <c:v>0.1125</c:v>
                </c:pt>
                <c:pt idx="18">
                  <c:v>0.12089999999999998</c:v>
                </c:pt>
                <c:pt idx="19">
                  <c:v>0.09346666666666666</c:v>
                </c:pt>
                <c:pt idx="20">
                  <c:v>0.06303333333333333</c:v>
                </c:pt>
                <c:pt idx="21">
                  <c:v>0.054200000000000005</c:v>
                </c:pt>
                <c:pt idx="22">
                  <c:v>0.061599999999999995</c:v>
                </c:pt>
                <c:pt idx="23">
                  <c:v>0.05413333333333333</c:v>
                </c:pt>
                <c:pt idx="24">
                  <c:v>0.04826666666666667</c:v>
                </c:pt>
                <c:pt idx="25">
                  <c:v>0.05196666666666666</c:v>
                </c:pt>
                <c:pt idx="26">
                  <c:v>0.05283333333333333</c:v>
                </c:pt>
                <c:pt idx="27">
                  <c:v>0.04873333333333333</c:v>
                </c:pt>
                <c:pt idx="28">
                  <c:v>0.0466</c:v>
                </c:pt>
                <c:pt idx="29">
                  <c:v>0.05156666666666666</c:v>
                </c:pt>
                <c:pt idx="30">
                  <c:v>0.0582</c:v>
                </c:pt>
                <c:pt idx="31">
                  <c:v>0.06513333333333332</c:v>
                </c:pt>
                <c:pt idx="32">
                  <c:v>0.06756666666666666</c:v>
                </c:pt>
                <c:pt idx="33">
                  <c:v>0.07283333333333335</c:v>
                </c:pt>
                <c:pt idx="34">
                  <c:v>0.081</c:v>
                </c:pt>
                <c:pt idx="35">
                  <c:v>0.09583333333333334</c:v>
                </c:pt>
                <c:pt idx="36">
                  <c:v>0.10073333333333334</c:v>
                </c:pt>
                <c:pt idx="37">
                  <c:v>0.1018</c:v>
                </c:pt>
                <c:pt idx="38">
                  <c:v>0.10946666666666667</c:v>
                </c:pt>
                <c:pt idx="39">
                  <c:v>0.13576666666666667</c:v>
                </c:pt>
                <c:pt idx="40">
                  <c:v>0.15046666666666667</c:v>
                </c:pt>
                <c:pt idx="41">
                  <c:v>0.12686666666666668</c:v>
                </c:pt>
                <c:pt idx="42">
                  <c:v>0.09836666666666666</c:v>
                </c:pt>
                <c:pt idx="43">
                  <c:v>0.15853333333333333</c:v>
                </c:pt>
                <c:pt idx="44">
                  <c:v>0.16569999999999996</c:v>
                </c:pt>
                <c:pt idx="45">
                  <c:v>0.1778</c:v>
                </c:pt>
                <c:pt idx="46">
                  <c:v>0.17576666666666665</c:v>
                </c:pt>
                <c:pt idx="47">
                  <c:v>0.13586666666666666</c:v>
                </c:pt>
                <c:pt idx="48">
                  <c:v>0.14226666666666665</c:v>
                </c:pt>
                <c:pt idx="49">
                  <c:v>0.14513333333333334</c:v>
                </c:pt>
                <c:pt idx="50">
                  <c:v>0.11006666666666667</c:v>
                </c:pt>
                <c:pt idx="51">
                  <c:v>0.09286666666666667</c:v>
                </c:pt>
                <c:pt idx="52">
                  <c:v>0.08653333333333332</c:v>
                </c:pt>
                <c:pt idx="53">
                  <c:v>0.08803333333333332</c:v>
                </c:pt>
                <c:pt idx="54">
                  <c:v>0.09459999999999999</c:v>
                </c:pt>
                <c:pt idx="55">
                  <c:v>0.0943</c:v>
                </c:pt>
                <c:pt idx="56">
                  <c:v>0.09686666666666666</c:v>
                </c:pt>
                <c:pt idx="57">
                  <c:v>0.10556666666666667</c:v>
                </c:pt>
                <c:pt idx="58">
                  <c:v>0.1139</c:v>
                </c:pt>
                <c:pt idx="59">
                  <c:v>0.09266666666666667</c:v>
                </c:pt>
                <c:pt idx="60">
                  <c:v>0.08476666666666667</c:v>
                </c:pt>
                <c:pt idx="61">
                  <c:v>0.07923333333333332</c:v>
                </c:pt>
                <c:pt idx="62">
                  <c:v>0.07900000000000001</c:v>
                </c:pt>
                <c:pt idx="63">
                  <c:v>0.08103333333333333</c:v>
                </c:pt>
                <c:pt idx="64">
                  <c:v>0.07826666666666666</c:v>
                </c:pt>
                <c:pt idx="65">
                  <c:v>0.06919999999999998</c:v>
                </c:pt>
                <c:pt idx="66">
                  <c:v>0.06206666666666667</c:v>
                </c:pt>
                <c:pt idx="67">
                  <c:v>0.06266666666666666</c:v>
                </c:pt>
                <c:pt idx="68">
                  <c:v>0.0622</c:v>
                </c:pt>
                <c:pt idx="69">
                  <c:v>0.06649999999999999</c:v>
                </c:pt>
                <c:pt idx="70">
                  <c:v>0.06843333333333333</c:v>
                </c:pt>
                <c:pt idx="71">
                  <c:v>0.06916666666666667</c:v>
                </c:pt>
                <c:pt idx="72">
                  <c:v>0.06663333333333334</c:v>
                </c:pt>
                <c:pt idx="73">
                  <c:v>0.07156666666666667</c:v>
                </c:pt>
                <c:pt idx="74">
                  <c:v>0.07983333333333334</c:v>
                </c:pt>
                <c:pt idx="75">
                  <c:v>0.08469999999999998</c:v>
                </c:pt>
                <c:pt idx="76">
                  <c:v>0.09443333333333333</c:v>
                </c:pt>
                <c:pt idx="77">
                  <c:v>0.09726666666666667</c:v>
                </c:pt>
                <c:pt idx="78">
                  <c:v>0.09083333333333334</c:v>
                </c:pt>
                <c:pt idx="79">
                  <c:v>0.08613333333333334</c:v>
                </c:pt>
                <c:pt idx="80">
                  <c:v>0.0825</c:v>
                </c:pt>
                <c:pt idx="81">
                  <c:v>0.08243333333333332</c:v>
                </c:pt>
                <c:pt idx="82">
                  <c:v>0.0816</c:v>
                </c:pt>
                <c:pt idx="83">
                  <c:v>0.07743333333333333</c:v>
                </c:pt>
                <c:pt idx="84">
                  <c:v>0.06426666666666667</c:v>
                </c:pt>
                <c:pt idx="85">
                  <c:v>0.05863333333333334</c:v>
                </c:pt>
                <c:pt idx="86">
                  <c:v>0.056433333333333335</c:v>
                </c:pt>
                <c:pt idx="87">
                  <c:v>0.04816666666666666</c:v>
                </c:pt>
                <c:pt idx="88">
                  <c:v>0.040233333333333336</c:v>
                </c:pt>
                <c:pt idx="89">
                  <c:v>0.0377</c:v>
                </c:pt>
                <c:pt idx="90">
                  <c:v>0.03256666666666666</c:v>
                </c:pt>
                <c:pt idx="91">
                  <c:v>0.030366666666666667</c:v>
                </c:pt>
                <c:pt idx="92">
                  <c:v>0.030399999999999996</c:v>
                </c:pt>
                <c:pt idx="93">
                  <c:v>0.03</c:v>
                </c:pt>
                <c:pt idx="94">
                  <c:v>0.030600000000000002</c:v>
                </c:pt>
                <c:pt idx="95">
                  <c:v>0.029899999999999996</c:v>
                </c:pt>
                <c:pt idx="96">
                  <c:v>0.03213333333333333</c:v>
                </c:pt>
                <c:pt idx="97">
                  <c:v>0.0394</c:v>
                </c:pt>
                <c:pt idx="98">
                  <c:v>0.04486666666666667</c:v>
                </c:pt>
                <c:pt idx="99">
                  <c:v>0.051666666666666666</c:v>
                </c:pt>
                <c:pt idx="100">
                  <c:v>0.0581</c:v>
                </c:pt>
                <c:pt idx="101">
                  <c:v>0.0602</c:v>
                </c:pt>
                <c:pt idx="102">
                  <c:v>0.057966666666666666</c:v>
                </c:pt>
                <c:pt idx="103">
                  <c:v>0.05719999999999999</c:v>
                </c:pt>
                <c:pt idx="104">
                  <c:v>0.05363333333333333</c:v>
                </c:pt>
                <c:pt idx="105">
                  <c:v>0.05243333333333333</c:v>
                </c:pt>
                <c:pt idx="106">
                  <c:v>0.05306666666666668</c:v>
                </c:pt>
                <c:pt idx="107">
                  <c:v>0.0528</c:v>
                </c:pt>
                <c:pt idx="108">
                  <c:v>0.05276666666666667</c:v>
                </c:pt>
                <c:pt idx="109">
                  <c:v>0.055233333333333336</c:v>
                </c:pt>
                <c:pt idx="110">
                  <c:v>0.055333333333333325</c:v>
                </c:pt>
                <c:pt idx="111">
                  <c:v>0.05506666666666667</c:v>
                </c:pt>
                <c:pt idx="112">
                  <c:v>0.055200000000000006</c:v>
                </c:pt>
                <c:pt idx="113">
                  <c:v>0.055</c:v>
                </c:pt>
                <c:pt idx="114">
                  <c:v>0.05533333333333334</c:v>
                </c:pt>
                <c:pt idx="115">
                  <c:v>0.048600000000000004</c:v>
                </c:pt>
                <c:pt idx="116">
                  <c:v>0.04733333333333333</c:v>
                </c:pt>
                <c:pt idx="117">
                  <c:v>0.04746666666666667</c:v>
                </c:pt>
                <c:pt idx="118">
                  <c:v>0.05093333333333334</c:v>
                </c:pt>
                <c:pt idx="119">
                  <c:v>0.05306666666666668</c:v>
                </c:pt>
                <c:pt idx="120">
                  <c:v>0.05676666666666667</c:v>
                </c:pt>
                <c:pt idx="121">
                  <c:v>0.06273333333333334</c:v>
                </c:pt>
                <c:pt idx="122">
                  <c:v>0.0652</c:v>
                </c:pt>
                <c:pt idx="123">
                  <c:v>0.06473333333333334</c:v>
                </c:pt>
                <c:pt idx="124">
                  <c:v>0.055933333333333335</c:v>
                </c:pt>
                <c:pt idx="125">
                  <c:v>0.04326666666666667</c:v>
                </c:pt>
                <c:pt idx="126">
                  <c:v>0.03496666666666667</c:v>
                </c:pt>
                <c:pt idx="127">
                  <c:v>0.021333333333333333</c:v>
                </c:pt>
                <c:pt idx="128">
                  <c:v>0.017333333333333333</c:v>
                </c:pt>
                <c:pt idx="129">
                  <c:v>0.0175</c:v>
                </c:pt>
                <c:pt idx="130">
                  <c:v>0.0174</c:v>
                </c:pt>
                <c:pt idx="131">
                  <c:v>0.014433333333333333</c:v>
                </c:pt>
                <c:pt idx="132">
                  <c:v>0.0125</c:v>
                </c:pt>
                <c:pt idx="133">
                  <c:v>0.012466666666666668</c:v>
                </c:pt>
                <c:pt idx="134">
                  <c:v>0.010166666666666666</c:v>
                </c:pt>
                <c:pt idx="135">
                  <c:v>0.009966666666666665</c:v>
                </c:pt>
                <c:pt idx="136">
                  <c:v>0.010033333333333332</c:v>
                </c:pt>
                <c:pt idx="137">
                  <c:v>0.0101</c:v>
                </c:pt>
                <c:pt idx="138">
                  <c:v>0.014333333333333333</c:v>
                </c:pt>
                <c:pt idx="139">
                  <c:v>0.0195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'TR data'!$E$5</c:f>
              <c:strCache>
                <c:ptCount val="1"/>
                <c:pt idx="0">
                  <c:v>TR rule target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 data'!$A$6:$A$145</c:f>
              <c:numCache>
                <c:ptCount val="140"/>
                <c:pt idx="0">
                  <c:v>1970</c:v>
                </c:pt>
                <c:pt idx="1">
                  <c:v>1970.25</c:v>
                </c:pt>
                <c:pt idx="2">
                  <c:v>1970.5</c:v>
                </c:pt>
                <c:pt idx="3">
                  <c:v>1970.75</c:v>
                </c:pt>
                <c:pt idx="4">
                  <c:v>1971</c:v>
                </c:pt>
                <c:pt idx="5">
                  <c:v>1971.25</c:v>
                </c:pt>
                <c:pt idx="6">
                  <c:v>1971.5</c:v>
                </c:pt>
                <c:pt idx="7">
                  <c:v>1971.75</c:v>
                </c:pt>
                <c:pt idx="8">
                  <c:v>1972</c:v>
                </c:pt>
                <c:pt idx="9">
                  <c:v>1972.25</c:v>
                </c:pt>
                <c:pt idx="10">
                  <c:v>1972.5</c:v>
                </c:pt>
                <c:pt idx="11">
                  <c:v>1972.75</c:v>
                </c:pt>
                <c:pt idx="12">
                  <c:v>1973</c:v>
                </c:pt>
                <c:pt idx="13">
                  <c:v>1973.25</c:v>
                </c:pt>
                <c:pt idx="14">
                  <c:v>1973.5</c:v>
                </c:pt>
                <c:pt idx="15">
                  <c:v>1973.75</c:v>
                </c:pt>
                <c:pt idx="16">
                  <c:v>1974</c:v>
                </c:pt>
                <c:pt idx="17">
                  <c:v>1974.25</c:v>
                </c:pt>
                <c:pt idx="18">
                  <c:v>1974.5</c:v>
                </c:pt>
                <c:pt idx="19">
                  <c:v>1974.75</c:v>
                </c:pt>
                <c:pt idx="20">
                  <c:v>1975</c:v>
                </c:pt>
                <c:pt idx="21">
                  <c:v>1975.25</c:v>
                </c:pt>
                <c:pt idx="22">
                  <c:v>1975.5</c:v>
                </c:pt>
                <c:pt idx="23">
                  <c:v>1975.75</c:v>
                </c:pt>
                <c:pt idx="24">
                  <c:v>1976</c:v>
                </c:pt>
                <c:pt idx="25">
                  <c:v>1976.25</c:v>
                </c:pt>
                <c:pt idx="26">
                  <c:v>1976.5</c:v>
                </c:pt>
                <c:pt idx="27">
                  <c:v>1976.75</c:v>
                </c:pt>
                <c:pt idx="28">
                  <c:v>1977</c:v>
                </c:pt>
                <c:pt idx="29">
                  <c:v>1977.25</c:v>
                </c:pt>
                <c:pt idx="30">
                  <c:v>1977.5</c:v>
                </c:pt>
                <c:pt idx="31">
                  <c:v>1977.75</c:v>
                </c:pt>
                <c:pt idx="32">
                  <c:v>1978</c:v>
                </c:pt>
                <c:pt idx="33">
                  <c:v>1978.25</c:v>
                </c:pt>
                <c:pt idx="34">
                  <c:v>1978.5</c:v>
                </c:pt>
                <c:pt idx="35">
                  <c:v>1978.75</c:v>
                </c:pt>
                <c:pt idx="36">
                  <c:v>1979</c:v>
                </c:pt>
                <c:pt idx="37">
                  <c:v>1979.25</c:v>
                </c:pt>
                <c:pt idx="38">
                  <c:v>1979.5</c:v>
                </c:pt>
                <c:pt idx="39">
                  <c:v>1979.75</c:v>
                </c:pt>
                <c:pt idx="40">
                  <c:v>1980</c:v>
                </c:pt>
                <c:pt idx="41">
                  <c:v>1980.25</c:v>
                </c:pt>
                <c:pt idx="42">
                  <c:v>1980.5</c:v>
                </c:pt>
                <c:pt idx="43">
                  <c:v>1980.75</c:v>
                </c:pt>
                <c:pt idx="44">
                  <c:v>1981</c:v>
                </c:pt>
                <c:pt idx="45">
                  <c:v>1981.25</c:v>
                </c:pt>
                <c:pt idx="46">
                  <c:v>1981.5</c:v>
                </c:pt>
                <c:pt idx="47">
                  <c:v>1981.75</c:v>
                </c:pt>
                <c:pt idx="48">
                  <c:v>1982</c:v>
                </c:pt>
                <c:pt idx="49">
                  <c:v>1982.25</c:v>
                </c:pt>
                <c:pt idx="50">
                  <c:v>1982.5</c:v>
                </c:pt>
                <c:pt idx="51">
                  <c:v>1982.75</c:v>
                </c:pt>
                <c:pt idx="52">
                  <c:v>1983</c:v>
                </c:pt>
                <c:pt idx="53">
                  <c:v>1983.25</c:v>
                </c:pt>
                <c:pt idx="54">
                  <c:v>1983.5</c:v>
                </c:pt>
                <c:pt idx="55">
                  <c:v>1983.75</c:v>
                </c:pt>
                <c:pt idx="56">
                  <c:v>1984</c:v>
                </c:pt>
                <c:pt idx="57">
                  <c:v>1984.25</c:v>
                </c:pt>
                <c:pt idx="58">
                  <c:v>1984.5</c:v>
                </c:pt>
                <c:pt idx="59">
                  <c:v>1984.75</c:v>
                </c:pt>
                <c:pt idx="60">
                  <c:v>1985</c:v>
                </c:pt>
                <c:pt idx="61">
                  <c:v>1985.25</c:v>
                </c:pt>
                <c:pt idx="62">
                  <c:v>1985.5</c:v>
                </c:pt>
                <c:pt idx="63">
                  <c:v>1985.75</c:v>
                </c:pt>
                <c:pt idx="64">
                  <c:v>1986</c:v>
                </c:pt>
                <c:pt idx="65">
                  <c:v>1986.25</c:v>
                </c:pt>
                <c:pt idx="66">
                  <c:v>1986.5</c:v>
                </c:pt>
                <c:pt idx="67">
                  <c:v>1986.75</c:v>
                </c:pt>
                <c:pt idx="68">
                  <c:v>1987</c:v>
                </c:pt>
                <c:pt idx="69">
                  <c:v>1987.25</c:v>
                </c:pt>
                <c:pt idx="70">
                  <c:v>1987.5</c:v>
                </c:pt>
                <c:pt idx="71">
                  <c:v>1987.75</c:v>
                </c:pt>
                <c:pt idx="72">
                  <c:v>1988</c:v>
                </c:pt>
                <c:pt idx="73">
                  <c:v>1988.25</c:v>
                </c:pt>
                <c:pt idx="74">
                  <c:v>1988.5</c:v>
                </c:pt>
                <c:pt idx="75">
                  <c:v>1988.75</c:v>
                </c:pt>
                <c:pt idx="76">
                  <c:v>1989</c:v>
                </c:pt>
                <c:pt idx="77">
                  <c:v>1989.25</c:v>
                </c:pt>
                <c:pt idx="78">
                  <c:v>1989.5</c:v>
                </c:pt>
                <c:pt idx="79">
                  <c:v>1989.75</c:v>
                </c:pt>
                <c:pt idx="80">
                  <c:v>1990</c:v>
                </c:pt>
                <c:pt idx="81">
                  <c:v>1990.25</c:v>
                </c:pt>
                <c:pt idx="82">
                  <c:v>1990.5</c:v>
                </c:pt>
                <c:pt idx="83">
                  <c:v>1990.75</c:v>
                </c:pt>
                <c:pt idx="84">
                  <c:v>1991</c:v>
                </c:pt>
                <c:pt idx="85">
                  <c:v>1991.25</c:v>
                </c:pt>
                <c:pt idx="86">
                  <c:v>1991.5</c:v>
                </c:pt>
                <c:pt idx="87">
                  <c:v>1991.75</c:v>
                </c:pt>
                <c:pt idx="88">
                  <c:v>1992</c:v>
                </c:pt>
                <c:pt idx="89">
                  <c:v>1992.25</c:v>
                </c:pt>
                <c:pt idx="90">
                  <c:v>1992.5</c:v>
                </c:pt>
                <c:pt idx="91">
                  <c:v>1992.75</c:v>
                </c:pt>
                <c:pt idx="92">
                  <c:v>1993</c:v>
                </c:pt>
                <c:pt idx="93">
                  <c:v>1993.25</c:v>
                </c:pt>
                <c:pt idx="94">
                  <c:v>1993.5</c:v>
                </c:pt>
                <c:pt idx="95">
                  <c:v>1993.75</c:v>
                </c:pt>
                <c:pt idx="96">
                  <c:v>1994</c:v>
                </c:pt>
                <c:pt idx="97">
                  <c:v>1994.25</c:v>
                </c:pt>
                <c:pt idx="98">
                  <c:v>1994.5</c:v>
                </c:pt>
                <c:pt idx="99">
                  <c:v>1994.75</c:v>
                </c:pt>
                <c:pt idx="100">
                  <c:v>1995</c:v>
                </c:pt>
                <c:pt idx="101">
                  <c:v>1995.25</c:v>
                </c:pt>
                <c:pt idx="102">
                  <c:v>1995.5</c:v>
                </c:pt>
                <c:pt idx="103">
                  <c:v>1995.75</c:v>
                </c:pt>
                <c:pt idx="104">
                  <c:v>1996</c:v>
                </c:pt>
                <c:pt idx="105">
                  <c:v>1996.25</c:v>
                </c:pt>
                <c:pt idx="106">
                  <c:v>1996.5</c:v>
                </c:pt>
                <c:pt idx="107">
                  <c:v>1996.75</c:v>
                </c:pt>
                <c:pt idx="108">
                  <c:v>1997</c:v>
                </c:pt>
                <c:pt idx="109">
                  <c:v>1997.25</c:v>
                </c:pt>
                <c:pt idx="110">
                  <c:v>1997.5</c:v>
                </c:pt>
                <c:pt idx="111">
                  <c:v>1997.75</c:v>
                </c:pt>
                <c:pt idx="112">
                  <c:v>1998</c:v>
                </c:pt>
                <c:pt idx="113">
                  <c:v>1998.25</c:v>
                </c:pt>
                <c:pt idx="114">
                  <c:v>1998.5</c:v>
                </c:pt>
                <c:pt idx="115">
                  <c:v>1998.75</c:v>
                </c:pt>
                <c:pt idx="116">
                  <c:v>1999</c:v>
                </c:pt>
                <c:pt idx="117">
                  <c:v>1999.25</c:v>
                </c:pt>
                <c:pt idx="118">
                  <c:v>1999.5</c:v>
                </c:pt>
                <c:pt idx="119">
                  <c:v>1999.75</c:v>
                </c:pt>
                <c:pt idx="120">
                  <c:v>2000</c:v>
                </c:pt>
                <c:pt idx="121">
                  <c:v>2000.25</c:v>
                </c:pt>
                <c:pt idx="122">
                  <c:v>2000.5</c:v>
                </c:pt>
                <c:pt idx="123">
                  <c:v>2000.75</c:v>
                </c:pt>
                <c:pt idx="124">
                  <c:v>2001</c:v>
                </c:pt>
                <c:pt idx="125">
                  <c:v>2001.25</c:v>
                </c:pt>
                <c:pt idx="126">
                  <c:v>2001.5</c:v>
                </c:pt>
                <c:pt idx="127">
                  <c:v>2001.75</c:v>
                </c:pt>
                <c:pt idx="128">
                  <c:v>2002</c:v>
                </c:pt>
                <c:pt idx="129">
                  <c:v>2002.25</c:v>
                </c:pt>
                <c:pt idx="130">
                  <c:v>2002.5</c:v>
                </c:pt>
                <c:pt idx="131">
                  <c:v>2002.75</c:v>
                </c:pt>
                <c:pt idx="132">
                  <c:v>2003</c:v>
                </c:pt>
                <c:pt idx="133">
                  <c:v>2003.25</c:v>
                </c:pt>
                <c:pt idx="134">
                  <c:v>2003.5</c:v>
                </c:pt>
                <c:pt idx="135">
                  <c:v>2003.75</c:v>
                </c:pt>
                <c:pt idx="136">
                  <c:v>2004</c:v>
                </c:pt>
                <c:pt idx="137">
                  <c:v>2004.25</c:v>
                </c:pt>
                <c:pt idx="138">
                  <c:v>2004.5</c:v>
                </c:pt>
                <c:pt idx="139">
                  <c:v>2004.75</c:v>
                </c:pt>
              </c:numCache>
            </c:numRef>
          </c:xVal>
          <c:yVal>
            <c:numRef>
              <c:f>'TR data'!$E$6:$E$145</c:f>
              <c:numCache>
                <c:ptCount val="140"/>
                <c:pt idx="0">
                  <c:v>0.10266587521435144</c:v>
                </c:pt>
                <c:pt idx="1">
                  <c:v>0.09797031442464355</c:v>
                </c:pt>
                <c:pt idx="2">
                  <c:v>0.09282254539989282</c:v>
                </c:pt>
                <c:pt idx="3">
                  <c:v>0.08199233134499984</c:v>
                </c:pt>
                <c:pt idx="4">
                  <c:v>0.0744151880734511</c:v>
                </c:pt>
                <c:pt idx="5">
                  <c:v>0.07225883323102228</c:v>
                </c:pt>
                <c:pt idx="6">
                  <c:v>0.06763767103799667</c:v>
                </c:pt>
                <c:pt idx="7">
                  <c:v>0.05278473174461056</c:v>
                </c:pt>
                <c:pt idx="8">
                  <c:v>0.06099119656840723</c:v>
                </c:pt>
                <c:pt idx="9">
                  <c:v>0.06052918559559838</c:v>
                </c:pt>
                <c:pt idx="10">
                  <c:v>0.06447860962566865</c:v>
                </c:pt>
                <c:pt idx="11">
                  <c:v>0.07174897335982133</c:v>
                </c:pt>
                <c:pt idx="12">
                  <c:v>0.1016249681931175</c:v>
                </c:pt>
                <c:pt idx="13">
                  <c:v>0.12057409810483688</c:v>
                </c:pt>
                <c:pt idx="14">
                  <c:v>0.1338069188516786</c:v>
                </c:pt>
                <c:pt idx="15">
                  <c:v>0.15783783970536402</c:v>
                </c:pt>
                <c:pt idx="16">
                  <c:v>0.1668944127375246</c:v>
                </c:pt>
                <c:pt idx="17">
                  <c:v>0.17477744944131465</c:v>
                </c:pt>
                <c:pt idx="18">
                  <c:v>0.18197076344397453</c:v>
                </c:pt>
                <c:pt idx="19">
                  <c:v>0.17810365131527509</c:v>
                </c:pt>
                <c:pt idx="20">
                  <c:v>0.1437350923472912</c:v>
                </c:pt>
                <c:pt idx="21">
                  <c:v>0.1241081876339421</c:v>
                </c:pt>
                <c:pt idx="22">
                  <c:v>0.10900959607187571</c:v>
                </c:pt>
                <c:pt idx="23">
                  <c:v>0.09971244973273496</c:v>
                </c:pt>
                <c:pt idx="24">
                  <c:v>0.0905645637084288</c:v>
                </c:pt>
                <c:pt idx="25">
                  <c:v>0.08905857626543762</c:v>
                </c:pt>
                <c:pt idx="26">
                  <c:v>0.08019109777301847</c:v>
                </c:pt>
                <c:pt idx="27">
                  <c:v>0.07290004458642069</c:v>
                </c:pt>
                <c:pt idx="28">
                  <c:v>0.09573552718003725</c:v>
                </c:pt>
                <c:pt idx="29">
                  <c:v>0.10539333215120827</c:v>
                </c:pt>
                <c:pt idx="30">
                  <c:v>0.10589775406967877</c:v>
                </c:pt>
                <c:pt idx="31">
                  <c:v>0.10542980036755845</c:v>
                </c:pt>
                <c:pt idx="32">
                  <c:v>0.09824460365481819</c:v>
                </c:pt>
                <c:pt idx="33">
                  <c:v>0.12920314115425757</c:v>
                </c:pt>
                <c:pt idx="34">
                  <c:v>0.14550239370894613</c:v>
                </c:pt>
                <c:pt idx="35">
                  <c:v>0.15544649665396115</c:v>
                </c:pt>
                <c:pt idx="36">
                  <c:v>0.17117843904179164</c:v>
                </c:pt>
                <c:pt idx="37">
                  <c:v>0.17993787306248185</c:v>
                </c:pt>
                <c:pt idx="38">
                  <c:v>0.1916687889391284</c:v>
                </c:pt>
                <c:pt idx="39">
                  <c:v>0.20993866337140618</c:v>
                </c:pt>
                <c:pt idx="40">
                  <c:v>0.22786156665485402</c:v>
                </c:pt>
                <c:pt idx="41">
                  <c:v>0.20933158815575006</c:v>
                </c:pt>
                <c:pt idx="42">
                  <c:v>0.18256375294094765</c:v>
                </c:pt>
                <c:pt idx="43">
                  <c:v>0.18181052957964308</c:v>
                </c:pt>
                <c:pt idx="44">
                  <c:v>0.1621082686132638</c:v>
                </c:pt>
                <c:pt idx="45">
                  <c:v>0.1412302405267739</c:v>
                </c:pt>
                <c:pt idx="46">
                  <c:v>0.16287151921137663</c:v>
                </c:pt>
                <c:pt idx="47">
                  <c:v>0.12282484322055304</c:v>
                </c:pt>
                <c:pt idx="48">
                  <c:v>0.08147542756674514</c:v>
                </c:pt>
                <c:pt idx="49">
                  <c:v>0.08536400234607078</c:v>
                </c:pt>
                <c:pt idx="50">
                  <c:v>0.04690459525583407</c:v>
                </c:pt>
                <c:pt idx="51">
                  <c:v>0.02744994081324925</c:v>
                </c:pt>
                <c:pt idx="52">
                  <c:v>0.02638552996455179</c:v>
                </c:pt>
                <c:pt idx="53">
                  <c:v>0.01675288734054669</c:v>
                </c:pt>
                <c:pt idx="54">
                  <c:v>0.026942944208959867</c:v>
                </c:pt>
                <c:pt idx="55">
                  <c:v>0.04854686501798361</c:v>
                </c:pt>
                <c:pt idx="56">
                  <c:v>0.07099030707449211</c:v>
                </c:pt>
                <c:pt idx="57">
                  <c:v>0.06722981936386574</c:v>
                </c:pt>
                <c:pt idx="58">
                  <c:v>0.06766884923935562</c:v>
                </c:pt>
                <c:pt idx="59">
                  <c:v>0.0643442195690126</c:v>
                </c:pt>
                <c:pt idx="60">
                  <c:v>0.061249094305122154</c:v>
                </c:pt>
                <c:pt idx="61">
                  <c:v>0.05967968752977765</c:v>
                </c:pt>
                <c:pt idx="62">
                  <c:v>0.057158491666425774</c:v>
                </c:pt>
                <c:pt idx="63">
                  <c:v>0.0651055397946349</c:v>
                </c:pt>
                <c:pt idx="64">
                  <c:v>0.041218318784394796</c:v>
                </c:pt>
                <c:pt idx="65">
                  <c:v>0.033338695096619235</c:v>
                </c:pt>
                <c:pt idx="66">
                  <c:v>0.033889386397954295</c:v>
                </c:pt>
                <c:pt idx="67">
                  <c:v>0.023838969099638445</c:v>
                </c:pt>
                <c:pt idx="68">
                  <c:v>0.04795218751225982</c:v>
                </c:pt>
                <c:pt idx="69">
                  <c:v>0.06305785989301416</c:v>
                </c:pt>
                <c:pt idx="70">
                  <c:v>0.07154747146641849</c:v>
                </c:pt>
                <c:pt idx="71">
                  <c:v>0.07720923946228453</c:v>
                </c:pt>
                <c:pt idx="72">
                  <c:v>0.06829376395913622</c:v>
                </c:pt>
                <c:pt idx="73">
                  <c:v>0.07278009559549858</c:v>
                </c:pt>
                <c:pt idx="74">
                  <c:v>0.07492685376795216</c:v>
                </c:pt>
                <c:pt idx="75">
                  <c:v>0.0811237536377083</c:v>
                </c:pt>
                <c:pt idx="76">
                  <c:v>0.08964732695902833</c:v>
                </c:pt>
                <c:pt idx="77">
                  <c:v>0.09334602213465348</c:v>
                </c:pt>
                <c:pt idx="78">
                  <c:v>0.08219451224865293</c:v>
                </c:pt>
                <c:pt idx="79">
                  <c:v>0.08287244169169317</c:v>
                </c:pt>
                <c:pt idx="80">
                  <c:v>0.09400355875818445</c:v>
                </c:pt>
                <c:pt idx="81">
                  <c:v>0.0832732415423969</c:v>
                </c:pt>
                <c:pt idx="82">
                  <c:v>0.10225375316694535</c:v>
                </c:pt>
                <c:pt idx="83">
                  <c:v>0.09635645151894079</c:v>
                </c:pt>
                <c:pt idx="84">
                  <c:v>0.06904439478491226</c:v>
                </c:pt>
                <c:pt idx="85">
                  <c:v>0.06708211730173091</c:v>
                </c:pt>
                <c:pt idx="86">
                  <c:v>0.04675924099895006</c:v>
                </c:pt>
                <c:pt idx="87">
                  <c:v>0.039687086003830356</c:v>
                </c:pt>
                <c:pt idx="88">
                  <c:v>0.04476008267428088</c:v>
                </c:pt>
                <c:pt idx="89">
                  <c:v>0.04374695616803192</c:v>
                </c:pt>
                <c:pt idx="90">
                  <c:v>0.04512506784525044</c:v>
                </c:pt>
                <c:pt idx="91">
                  <c:v>0.04704385838109542</c:v>
                </c:pt>
                <c:pt idx="92">
                  <c:v>0.04532584225557317</c:v>
                </c:pt>
                <c:pt idx="93">
                  <c:v>0.044348052927093644</c:v>
                </c:pt>
                <c:pt idx="94">
                  <c:v>0.04020126701312942</c:v>
                </c:pt>
                <c:pt idx="95">
                  <c:v>0.04426495678507008</c:v>
                </c:pt>
                <c:pt idx="96">
                  <c:v>0.043593659111418596</c:v>
                </c:pt>
                <c:pt idx="97">
                  <c:v>0.04433212477882697</c:v>
                </c:pt>
                <c:pt idx="98">
                  <c:v>0.0507385044407636</c:v>
                </c:pt>
                <c:pt idx="99">
                  <c:v>0.04749395432154024</c:v>
                </c:pt>
                <c:pt idx="100">
                  <c:v>0.048160521557705</c:v>
                </c:pt>
                <c:pt idx="101">
                  <c:v>0.049292152001530413</c:v>
                </c:pt>
                <c:pt idx="102">
                  <c:v>0.04220913257418268</c:v>
                </c:pt>
                <c:pt idx="103">
                  <c:v>0.04192813793033306</c:v>
                </c:pt>
                <c:pt idx="104">
                  <c:v>0.046349505637361</c:v>
                </c:pt>
                <c:pt idx="105">
                  <c:v>0.05025986612992688</c:v>
                </c:pt>
                <c:pt idx="106">
                  <c:v>0.05326565509985131</c:v>
                </c:pt>
                <c:pt idx="107">
                  <c:v>0.060699970144506114</c:v>
                </c:pt>
                <c:pt idx="108">
                  <c:v>0.05129173069036635</c:v>
                </c:pt>
                <c:pt idx="109">
                  <c:v>0.04674392800997928</c:v>
                </c:pt>
                <c:pt idx="110">
                  <c:v>0.04854300253737464</c:v>
                </c:pt>
                <c:pt idx="111">
                  <c:v>0.04012645087114907</c:v>
                </c:pt>
                <c:pt idx="112">
                  <c:v>0.03652690608516728</c:v>
                </c:pt>
                <c:pt idx="113">
                  <c:v>0.03913699120109337</c:v>
                </c:pt>
                <c:pt idx="114">
                  <c:v>0.037526273114510726</c:v>
                </c:pt>
                <c:pt idx="115">
                  <c:v>0.04333797672671812</c:v>
                </c:pt>
                <c:pt idx="116">
                  <c:v>0.04484171758485322</c:v>
                </c:pt>
                <c:pt idx="117">
                  <c:v>0.04791768616166669</c:v>
                </c:pt>
                <c:pt idx="118">
                  <c:v>0.059038317910956366</c:v>
                </c:pt>
                <c:pt idx="119">
                  <c:v>0.06394854190268728</c:v>
                </c:pt>
                <c:pt idx="120">
                  <c:v>0.0767214042100528</c:v>
                </c:pt>
                <c:pt idx="121">
                  <c:v>0.07949716588864442</c:v>
                </c:pt>
                <c:pt idx="122">
                  <c:v>0.07000977495366123</c:v>
                </c:pt>
                <c:pt idx="123">
                  <c:v>0.06767261577226358</c:v>
                </c:pt>
                <c:pt idx="124">
                  <c:v>0.05568033403992866</c:v>
                </c:pt>
                <c:pt idx="125">
                  <c:v>0.05675959519370404</c:v>
                </c:pt>
                <c:pt idx="126">
                  <c:v>0.04070626877262989</c:v>
                </c:pt>
                <c:pt idx="127">
                  <c:v>0.022622096890985148</c:v>
                </c:pt>
                <c:pt idx="128">
                  <c:v>0.02058214681527514</c:v>
                </c:pt>
                <c:pt idx="129">
                  <c:v>0.013199583061001212</c:v>
                </c:pt>
                <c:pt idx="130">
                  <c:v>0.01984187091884309</c:v>
                </c:pt>
                <c:pt idx="131">
                  <c:v>0.030456273061242427</c:v>
                </c:pt>
                <c:pt idx="132">
                  <c:v>0.038746671688453575</c:v>
                </c:pt>
                <c:pt idx="133">
                  <c:v>0.025376737175545276</c:v>
                </c:pt>
                <c:pt idx="134">
                  <c:v>0.03339731501277359</c:v>
                </c:pt>
                <c:pt idx="135">
                  <c:v>0.027840227009682687</c:v>
                </c:pt>
                <c:pt idx="136">
                  <c:v>0.027396823860042212</c:v>
                </c:pt>
                <c:pt idx="137">
                  <c:v>0.04973325534676614</c:v>
                </c:pt>
                <c:pt idx="138">
                  <c:v>0.03974620306687581</c:v>
                </c:pt>
                <c:pt idx="139">
                  <c:v>0.052692609340312994</c:v>
                </c:pt>
              </c:numCache>
            </c:numRef>
          </c:yVal>
          <c:smooth val="0"/>
        </c:ser>
        <c:axId val="44736659"/>
        <c:axId val="44612644"/>
      </c:scatterChart>
      <c:valAx>
        <c:axId val="44736659"/>
        <c:scaling>
          <c:orientation val="minMax"/>
          <c:max val="2005"/>
          <c:min val="19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44612644"/>
        <c:crosses val="autoZero"/>
        <c:crossBetween val="midCat"/>
        <c:dispUnits/>
        <c:majorUnit val="5"/>
      </c:valAx>
      <c:valAx>
        <c:axId val="446126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federal funds interest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4473665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0.2135</cdr:x>
      <cdr:y>0.1245</cdr:y>
    </cdr:from>
    <cdr:to>
      <cdr:x>0.34175</cdr:x>
      <cdr:y>0.2</cdr:y>
    </cdr:to>
    <cdr:sp>
      <cdr:nvSpPr>
        <cdr:cNvPr id="1" name="TextBox 1"/>
        <cdr:cNvSpPr txBox="1">
          <a:spLocks noChangeArrowheads="1"/>
        </cdr:cNvSpPr>
      </cdr:nvSpPr>
      <cdr:spPr>
        <a:xfrm>
          <a:off x="1847850" y="733425"/>
          <a:ext cx="1114425" cy="447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TR target</a:t>
          </a:r>
        </a:p>
      </cdr:txBody>
    </cdr:sp>
  </cdr:relSizeAnchor>
  <cdr:relSizeAnchor xmlns:cdr="http://schemas.openxmlformats.org/drawingml/2006/chartDrawing">
    <cdr:from>
      <cdr:x>0.4315</cdr:x>
      <cdr:y>0.407</cdr:y>
    </cdr:from>
    <cdr:to>
      <cdr:x>0.52475</cdr:x>
      <cdr:y>0.49625</cdr:y>
    </cdr:to>
    <cdr:sp>
      <cdr:nvSpPr>
        <cdr:cNvPr id="2" name="TextBox 2"/>
        <cdr:cNvSpPr txBox="1">
          <a:spLocks noChangeArrowheads="1"/>
        </cdr:cNvSpPr>
      </cdr:nvSpPr>
      <cdr:spPr>
        <a:xfrm>
          <a:off x="3743325" y="2409825"/>
          <a:ext cx="809625" cy="533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Actual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3"/>
  <sheetViews>
    <sheetView workbookViewId="0" topLeftCell="A1">
      <selection activeCell="D1" sqref="D1:D16384"/>
    </sheetView>
  </sheetViews>
  <sheetFormatPr defaultColWidth="9.140625" defaultRowHeight="12.75"/>
  <cols>
    <col min="1" max="1" width="20.7109375" style="0" customWidth="1"/>
  </cols>
  <sheetData>
    <row r="1" spans="1:2" ht="12.75">
      <c r="A1" t="s">
        <v>0</v>
      </c>
      <c r="B1" t="s">
        <v>1</v>
      </c>
    </row>
    <row r="2" spans="1:2" ht="12.75">
      <c r="A2" t="s">
        <v>2</v>
      </c>
      <c r="B2" t="s">
        <v>3</v>
      </c>
    </row>
    <row r="3" spans="1:2" ht="12.75">
      <c r="A3" t="s">
        <v>4</v>
      </c>
      <c r="B3" t="s">
        <v>5</v>
      </c>
    </row>
    <row r="4" spans="1:2" ht="12.75">
      <c r="A4" t="s">
        <v>6</v>
      </c>
      <c r="B4" t="s">
        <v>7</v>
      </c>
    </row>
    <row r="5" spans="1:2" ht="12.75">
      <c r="A5" t="s">
        <v>8</v>
      </c>
      <c r="B5" t="s">
        <v>9</v>
      </c>
    </row>
    <row r="6" spans="1:2" ht="12.75">
      <c r="A6" t="s">
        <v>10</v>
      </c>
      <c r="B6" t="s">
        <v>11</v>
      </c>
    </row>
    <row r="7" spans="1:2" ht="12.75">
      <c r="A7" t="s">
        <v>12</v>
      </c>
      <c r="B7" t="s">
        <v>13</v>
      </c>
    </row>
    <row r="8" spans="1:2" ht="12.75">
      <c r="A8" t="s">
        <v>14</v>
      </c>
      <c r="B8" t="s">
        <v>15</v>
      </c>
    </row>
    <row r="9" spans="1:2" ht="12.75">
      <c r="A9" t="s">
        <v>16</v>
      </c>
      <c r="B9" t="s">
        <v>17</v>
      </c>
    </row>
    <row r="10" spans="1:2" ht="12.75">
      <c r="A10" t="s">
        <v>18</v>
      </c>
      <c r="B10" t="s">
        <v>19</v>
      </c>
    </row>
    <row r="12" spans="1:4" ht="12.75">
      <c r="A12" t="s">
        <v>20</v>
      </c>
      <c r="B12" t="s">
        <v>21</v>
      </c>
      <c r="D12" t="s">
        <v>22</v>
      </c>
    </row>
    <row r="13" spans="1:2" ht="12.75">
      <c r="A13" s="1">
        <v>25569</v>
      </c>
      <c r="B13" s="2">
        <v>8.98</v>
      </c>
    </row>
    <row r="14" spans="1:2" ht="12.75">
      <c r="A14" s="1">
        <v>25600</v>
      </c>
      <c r="B14" s="2">
        <v>8.98</v>
      </c>
    </row>
    <row r="15" spans="1:4" ht="12.75">
      <c r="A15" s="1">
        <v>25628</v>
      </c>
      <c r="B15" s="2">
        <v>7.76</v>
      </c>
      <c r="C15" s="2">
        <f>AVERAGE(B13:B15)</f>
        <v>8.573333333333332</v>
      </c>
      <c r="D15" s="3">
        <f>C15/100</f>
        <v>0.08573333333333333</v>
      </c>
    </row>
    <row r="16" spans="1:2" ht="12.75">
      <c r="A16" s="1">
        <v>25659</v>
      </c>
      <c r="B16" s="2">
        <v>8.1</v>
      </c>
    </row>
    <row r="17" spans="1:2" ht="12.75">
      <c r="A17" s="1">
        <v>25689</v>
      </c>
      <c r="B17" s="2">
        <v>7.94</v>
      </c>
    </row>
    <row r="18" spans="1:4" ht="12.75">
      <c r="A18" s="1">
        <v>25720</v>
      </c>
      <c r="B18" s="2">
        <v>7.6</v>
      </c>
      <c r="C18" s="2">
        <f>AVERAGE(B16:B18)</f>
        <v>7.88</v>
      </c>
      <c r="D18" s="3">
        <f>C18/100</f>
        <v>0.0788</v>
      </c>
    </row>
    <row r="19" spans="1:2" ht="12.75">
      <c r="A19" s="1">
        <v>25750</v>
      </c>
      <c r="B19" s="2">
        <v>7.21</v>
      </c>
    </row>
    <row r="20" spans="1:2" ht="12.75">
      <c r="A20" s="1">
        <v>25781</v>
      </c>
      <c r="B20" s="2">
        <v>6.61</v>
      </c>
    </row>
    <row r="21" spans="1:4" ht="12.75">
      <c r="A21" s="1">
        <v>25812</v>
      </c>
      <c r="B21" s="2">
        <v>6.29</v>
      </c>
      <c r="C21" s="2">
        <f>AVERAGE(B19:B21)</f>
        <v>6.703333333333333</v>
      </c>
      <c r="D21" s="3">
        <f>C21/100</f>
        <v>0.06703333333333333</v>
      </c>
    </row>
    <row r="22" spans="1:2" ht="12.75">
      <c r="A22" s="1">
        <v>25842</v>
      </c>
      <c r="B22" s="2">
        <v>6.2</v>
      </c>
    </row>
    <row r="23" spans="1:2" ht="12.75">
      <c r="A23" s="1">
        <v>25873</v>
      </c>
      <c r="B23" s="2">
        <v>5.6</v>
      </c>
    </row>
    <row r="24" spans="1:4" ht="12.75">
      <c r="A24" s="1">
        <v>25903</v>
      </c>
      <c r="B24" s="2">
        <v>4.9</v>
      </c>
      <c r="C24" s="2">
        <f>AVERAGE(B22:B24)</f>
        <v>5.566666666666667</v>
      </c>
      <c r="D24" s="3">
        <f>C24/100</f>
        <v>0.05566666666666667</v>
      </c>
    </row>
    <row r="25" spans="1:2" ht="12.75">
      <c r="A25" s="1">
        <v>25934</v>
      </c>
      <c r="B25" s="2">
        <v>4.14</v>
      </c>
    </row>
    <row r="26" spans="1:2" ht="12.75">
      <c r="A26" s="1">
        <v>25965</v>
      </c>
      <c r="B26" s="2">
        <v>3.72</v>
      </c>
    </row>
    <row r="27" spans="1:4" ht="12.75">
      <c r="A27" s="1">
        <v>25993</v>
      </c>
      <c r="B27" s="2">
        <v>3.71</v>
      </c>
      <c r="C27" s="2">
        <f>AVERAGE(B25:B27)</f>
        <v>3.856666666666667</v>
      </c>
      <c r="D27" s="3">
        <f>C27/100</f>
        <v>0.038566666666666666</v>
      </c>
    </row>
    <row r="28" spans="1:2" ht="12.75">
      <c r="A28" s="1">
        <v>26024</v>
      </c>
      <c r="B28" s="2">
        <v>4.15</v>
      </c>
    </row>
    <row r="29" spans="1:2" ht="12.75">
      <c r="A29" s="1">
        <v>26054</v>
      </c>
      <c r="B29" s="2">
        <v>4.63</v>
      </c>
    </row>
    <row r="30" spans="1:4" ht="12.75">
      <c r="A30" s="1">
        <v>26085</v>
      </c>
      <c r="B30" s="2">
        <v>4.91</v>
      </c>
      <c r="C30" s="2">
        <f>AVERAGE(B28:B30)</f>
        <v>4.5633333333333335</v>
      </c>
      <c r="D30" s="3">
        <f>C30/100</f>
        <v>0.04563333333333333</v>
      </c>
    </row>
    <row r="31" spans="1:2" ht="12.75">
      <c r="A31" s="1">
        <v>26115</v>
      </c>
      <c r="B31" s="2">
        <v>5.31</v>
      </c>
    </row>
    <row r="32" spans="1:2" ht="12.75">
      <c r="A32" s="1">
        <v>26146</v>
      </c>
      <c r="B32" s="2">
        <v>5.56</v>
      </c>
    </row>
    <row r="33" spans="1:4" ht="12.75">
      <c r="A33" s="1">
        <v>26177</v>
      </c>
      <c r="B33" s="2">
        <v>5.55</v>
      </c>
      <c r="C33" s="2">
        <f>AVERAGE(B31:B33)</f>
        <v>5.473333333333333</v>
      </c>
      <c r="D33" s="3">
        <f>C33/100</f>
        <v>0.05473333333333333</v>
      </c>
    </row>
    <row r="34" spans="1:2" ht="12.75">
      <c r="A34" s="1">
        <v>26207</v>
      </c>
      <c r="B34" s="2">
        <v>5.2</v>
      </c>
    </row>
    <row r="35" spans="1:2" ht="12.75">
      <c r="A35" s="1">
        <v>26238</v>
      </c>
      <c r="B35" s="2">
        <v>4.91</v>
      </c>
    </row>
    <row r="36" spans="1:4" ht="12.75">
      <c r="A36" s="1">
        <v>26268</v>
      </c>
      <c r="B36" s="2">
        <v>4.14</v>
      </c>
      <c r="C36" s="2">
        <f>AVERAGE(B34:B36)</f>
        <v>4.75</v>
      </c>
      <c r="D36" s="3">
        <f>C36/100</f>
        <v>0.0475</v>
      </c>
    </row>
    <row r="37" spans="1:2" ht="12.75">
      <c r="A37" s="1">
        <v>26299</v>
      </c>
      <c r="B37" s="2">
        <v>3.5</v>
      </c>
    </row>
    <row r="38" spans="1:2" ht="12.75">
      <c r="A38" s="1">
        <v>26330</v>
      </c>
      <c r="B38" s="2">
        <v>3.29</v>
      </c>
    </row>
    <row r="39" spans="1:4" ht="12.75">
      <c r="A39" s="1">
        <v>26359</v>
      </c>
      <c r="B39" s="2">
        <v>3.83</v>
      </c>
      <c r="C39" s="2">
        <f>AVERAGE(B37:B39)</f>
        <v>3.5400000000000005</v>
      </c>
      <c r="D39" s="3">
        <f>C39/100</f>
        <v>0.03540000000000001</v>
      </c>
    </row>
    <row r="40" spans="1:2" ht="12.75">
      <c r="A40" s="1">
        <v>26390</v>
      </c>
      <c r="B40" s="2">
        <v>4.17</v>
      </c>
    </row>
    <row r="41" spans="1:2" ht="12.75">
      <c r="A41" s="1">
        <v>26420</v>
      </c>
      <c r="B41" s="2">
        <v>4.27</v>
      </c>
    </row>
    <row r="42" spans="1:4" ht="12.75">
      <c r="A42" s="1">
        <v>26451</v>
      </c>
      <c r="B42" s="2">
        <v>4.46</v>
      </c>
      <c r="C42" s="2">
        <f>AVERAGE(B40:B42)</f>
        <v>4.3</v>
      </c>
      <c r="D42" s="3">
        <f>C42/100</f>
        <v>0.043</v>
      </c>
    </row>
    <row r="43" spans="1:2" ht="12.75">
      <c r="A43" s="1">
        <v>26481</v>
      </c>
      <c r="B43" s="2">
        <v>4.55</v>
      </c>
    </row>
    <row r="44" spans="1:2" ht="12.75">
      <c r="A44" s="1">
        <v>26512</v>
      </c>
      <c r="B44" s="2">
        <v>4.8</v>
      </c>
    </row>
    <row r="45" spans="1:4" ht="12.75">
      <c r="A45" s="1">
        <v>26543</v>
      </c>
      <c r="B45" s="2">
        <v>4.87</v>
      </c>
      <c r="C45" s="2">
        <f>AVERAGE(B43:B45)</f>
        <v>4.739999999999999</v>
      </c>
      <c r="D45" s="3">
        <f>C45/100</f>
        <v>0.04739999999999999</v>
      </c>
    </row>
    <row r="46" spans="1:2" ht="12.75">
      <c r="A46" s="1">
        <v>26573</v>
      </c>
      <c r="B46" s="2">
        <v>5.04</v>
      </c>
    </row>
    <row r="47" spans="1:2" ht="12.75">
      <c r="A47" s="1">
        <v>26604</v>
      </c>
      <c r="B47" s="2">
        <v>5.06</v>
      </c>
    </row>
    <row r="48" spans="1:4" ht="12.75">
      <c r="A48" s="1">
        <v>26634</v>
      </c>
      <c r="B48" s="2">
        <v>5.33</v>
      </c>
      <c r="C48" s="2">
        <f>AVERAGE(B46:B48)</f>
        <v>5.1433333333333335</v>
      </c>
      <c r="D48" s="3">
        <f>C48/100</f>
        <v>0.05143333333333334</v>
      </c>
    </row>
    <row r="49" spans="1:2" ht="12.75">
      <c r="A49" s="1">
        <v>26665</v>
      </c>
      <c r="B49" s="2">
        <v>5.94</v>
      </c>
    </row>
    <row r="50" spans="1:2" ht="12.75">
      <c r="A50" s="1">
        <v>26696</v>
      </c>
      <c r="B50" s="2">
        <v>6.58</v>
      </c>
    </row>
    <row r="51" spans="1:4" ht="12.75">
      <c r="A51" s="1">
        <v>26724</v>
      </c>
      <c r="B51" s="2">
        <v>7.09</v>
      </c>
      <c r="C51" s="2">
        <f>AVERAGE(B49:B51)</f>
        <v>6.536666666666666</v>
      </c>
      <c r="D51" s="3">
        <f>C51/100</f>
        <v>0.06536666666666666</v>
      </c>
    </row>
    <row r="52" spans="1:2" ht="12.75">
      <c r="A52" s="1">
        <v>26755</v>
      </c>
      <c r="B52" s="2">
        <v>7.12</v>
      </c>
    </row>
    <row r="53" spans="1:2" ht="12.75">
      <c r="A53" s="1">
        <v>26785</v>
      </c>
      <c r="B53" s="2">
        <v>7.84</v>
      </c>
    </row>
    <row r="54" spans="1:4" ht="12.75">
      <c r="A54" s="1">
        <v>26816</v>
      </c>
      <c r="B54" s="2">
        <v>8.49</v>
      </c>
      <c r="C54" s="2">
        <f>AVERAGE(B52:B54)</f>
        <v>7.816666666666667</v>
      </c>
      <c r="D54" s="3">
        <f>C54/100</f>
        <v>0.07816666666666668</v>
      </c>
    </row>
    <row r="55" spans="1:2" ht="12.75">
      <c r="A55" s="1">
        <v>26846</v>
      </c>
      <c r="B55" s="2">
        <v>10.4</v>
      </c>
    </row>
    <row r="56" spans="1:2" ht="12.75">
      <c r="A56" s="1">
        <v>26877</v>
      </c>
      <c r="B56" s="2">
        <v>10.5</v>
      </c>
    </row>
    <row r="57" spans="1:4" ht="12.75">
      <c r="A57" s="1">
        <v>26908</v>
      </c>
      <c r="B57" s="2">
        <v>10.78</v>
      </c>
      <c r="C57" s="2">
        <f>AVERAGE(B55:B57)</f>
        <v>10.56</v>
      </c>
      <c r="D57" s="3">
        <f>C57/100</f>
        <v>0.1056</v>
      </c>
    </row>
    <row r="58" spans="1:2" ht="12.75">
      <c r="A58" s="1">
        <v>26938</v>
      </c>
      <c r="B58" s="2">
        <v>10.01</v>
      </c>
    </row>
    <row r="59" spans="1:2" ht="12.75">
      <c r="A59" s="1">
        <v>26969</v>
      </c>
      <c r="B59" s="2">
        <v>10.03</v>
      </c>
    </row>
    <row r="60" spans="1:4" ht="12.75">
      <c r="A60" s="1">
        <v>26999</v>
      </c>
      <c r="B60" s="2">
        <v>9.95</v>
      </c>
      <c r="C60" s="2">
        <f>AVERAGE(B58:B60)</f>
        <v>9.996666666666666</v>
      </c>
      <c r="D60" s="3">
        <f>C60/100</f>
        <v>0.09996666666666666</v>
      </c>
    </row>
    <row r="61" spans="1:2" ht="12.75">
      <c r="A61" s="1">
        <v>27030</v>
      </c>
      <c r="B61" s="2">
        <v>9.65</v>
      </c>
    </row>
    <row r="62" spans="1:2" ht="12.75">
      <c r="A62" s="1">
        <v>27061</v>
      </c>
      <c r="B62" s="2">
        <v>8.97</v>
      </c>
    </row>
    <row r="63" spans="1:4" ht="12.75">
      <c r="A63" s="1">
        <v>27089</v>
      </c>
      <c r="B63" s="2">
        <v>9.35</v>
      </c>
      <c r="C63" s="2">
        <f>AVERAGE(B61:B63)</f>
        <v>9.323333333333332</v>
      </c>
      <c r="D63" s="3">
        <f>C63/100</f>
        <v>0.09323333333333332</v>
      </c>
    </row>
    <row r="64" spans="1:2" ht="12.75">
      <c r="A64" s="1">
        <v>27120</v>
      </c>
      <c r="B64" s="2">
        <v>10.51</v>
      </c>
    </row>
    <row r="65" spans="1:2" ht="12.75">
      <c r="A65" s="1">
        <v>27150</v>
      </c>
      <c r="B65" s="2">
        <v>11.31</v>
      </c>
    </row>
    <row r="66" spans="1:4" ht="12.75">
      <c r="A66" s="1">
        <v>27181</v>
      </c>
      <c r="B66" s="2">
        <v>11.93</v>
      </c>
      <c r="C66" s="2">
        <f>AVERAGE(B64:B66)</f>
        <v>11.25</v>
      </c>
      <c r="D66" s="3">
        <f>C66/100</f>
        <v>0.1125</v>
      </c>
    </row>
    <row r="67" spans="1:2" ht="12.75">
      <c r="A67" s="1">
        <v>27211</v>
      </c>
      <c r="B67" s="2">
        <v>12.92</v>
      </c>
    </row>
    <row r="68" spans="1:2" ht="12.75">
      <c r="A68" s="1">
        <v>27242</v>
      </c>
      <c r="B68" s="2">
        <v>12.01</v>
      </c>
    </row>
    <row r="69" spans="1:4" ht="12.75">
      <c r="A69" s="1">
        <v>27273</v>
      </c>
      <c r="B69" s="2">
        <v>11.34</v>
      </c>
      <c r="C69" s="2">
        <f>AVERAGE(B67:B69)</f>
        <v>12.089999999999998</v>
      </c>
      <c r="D69" s="3">
        <f>C69/100</f>
        <v>0.12089999999999998</v>
      </c>
    </row>
    <row r="70" spans="1:2" ht="12.75">
      <c r="A70" s="1">
        <v>27303</v>
      </c>
      <c r="B70" s="2">
        <v>10.06</v>
      </c>
    </row>
    <row r="71" spans="1:2" ht="12.75">
      <c r="A71" s="1">
        <v>27334</v>
      </c>
      <c r="B71" s="2">
        <v>9.45</v>
      </c>
    </row>
    <row r="72" spans="1:4" ht="12.75">
      <c r="A72" s="1">
        <v>27364</v>
      </c>
      <c r="B72" s="2">
        <v>8.53</v>
      </c>
      <c r="C72" s="2">
        <f>AVERAGE(B70:B72)</f>
        <v>9.346666666666666</v>
      </c>
      <c r="D72" s="3">
        <f>C72/100</f>
        <v>0.09346666666666666</v>
      </c>
    </row>
    <row r="73" spans="1:2" ht="12.75">
      <c r="A73" s="1">
        <v>27395</v>
      </c>
      <c r="B73" s="2">
        <v>7.13</v>
      </c>
    </row>
    <row r="74" spans="1:2" ht="12.75">
      <c r="A74" s="1">
        <v>27426</v>
      </c>
      <c r="B74" s="2">
        <v>6.24</v>
      </c>
    </row>
    <row r="75" spans="1:4" ht="12.75">
      <c r="A75" s="1">
        <v>27454</v>
      </c>
      <c r="B75" s="2">
        <v>5.54</v>
      </c>
      <c r="C75" s="2">
        <f>AVERAGE(B73:B75)</f>
        <v>6.303333333333334</v>
      </c>
      <c r="D75" s="3">
        <f>C75/100</f>
        <v>0.06303333333333333</v>
      </c>
    </row>
    <row r="76" spans="1:2" ht="12.75">
      <c r="A76" s="1">
        <v>27485</v>
      </c>
      <c r="B76" s="2">
        <v>5.49</v>
      </c>
    </row>
    <row r="77" spans="1:2" ht="12.75">
      <c r="A77" s="1">
        <v>27515</v>
      </c>
      <c r="B77" s="2">
        <v>5.22</v>
      </c>
    </row>
    <row r="78" spans="1:4" ht="12.75">
      <c r="A78" s="1">
        <v>27546</v>
      </c>
      <c r="B78" s="2">
        <v>5.55</v>
      </c>
      <c r="C78" s="2">
        <f>AVERAGE(B76:B78)</f>
        <v>5.420000000000001</v>
      </c>
      <c r="D78" s="3">
        <f>C78/100</f>
        <v>0.054200000000000005</v>
      </c>
    </row>
    <row r="79" spans="1:2" ht="12.75">
      <c r="A79" s="1">
        <v>27576</v>
      </c>
      <c r="B79" s="2">
        <v>6.1</v>
      </c>
    </row>
    <row r="80" spans="1:2" ht="12.75">
      <c r="A80" s="1">
        <v>27607</v>
      </c>
      <c r="B80" s="2">
        <v>6.14</v>
      </c>
    </row>
    <row r="81" spans="1:4" ht="12.75">
      <c r="A81" s="1">
        <v>27638</v>
      </c>
      <c r="B81" s="2">
        <v>6.24</v>
      </c>
      <c r="C81" s="2">
        <f>AVERAGE(B79:B81)</f>
        <v>6.159999999999999</v>
      </c>
      <c r="D81" s="3">
        <f>C81/100</f>
        <v>0.061599999999999995</v>
      </c>
    </row>
    <row r="82" spans="1:2" ht="12.75">
      <c r="A82" s="1">
        <v>27668</v>
      </c>
      <c r="B82" s="2">
        <v>5.82</v>
      </c>
    </row>
    <row r="83" spans="1:2" ht="12.75">
      <c r="A83" s="1">
        <v>27699</v>
      </c>
      <c r="B83" s="2">
        <v>5.22</v>
      </c>
    </row>
    <row r="84" spans="1:4" ht="12.75">
      <c r="A84" s="1">
        <v>27729</v>
      </c>
      <c r="B84" s="2">
        <v>5.2</v>
      </c>
      <c r="C84" s="2">
        <f>AVERAGE(B82:B84)</f>
        <v>5.413333333333333</v>
      </c>
      <c r="D84" s="3">
        <f>C84/100</f>
        <v>0.05413333333333333</v>
      </c>
    </row>
    <row r="85" spans="1:2" ht="12.75">
      <c r="A85" s="1">
        <v>27760</v>
      </c>
      <c r="B85" s="2">
        <v>4.87</v>
      </c>
    </row>
    <row r="86" spans="1:2" ht="12.75">
      <c r="A86" s="1">
        <v>27791</v>
      </c>
      <c r="B86" s="2">
        <v>4.77</v>
      </c>
    </row>
    <row r="87" spans="1:4" ht="12.75">
      <c r="A87" s="1">
        <v>27820</v>
      </c>
      <c r="B87" s="2">
        <v>4.84</v>
      </c>
      <c r="C87" s="2">
        <f>AVERAGE(B85:B87)</f>
        <v>4.826666666666667</v>
      </c>
      <c r="D87" s="3">
        <f>C87/100</f>
        <v>0.04826666666666667</v>
      </c>
    </row>
    <row r="88" spans="1:2" ht="12.75">
      <c r="A88" s="1">
        <v>27851</v>
      </c>
      <c r="B88" s="2">
        <v>4.82</v>
      </c>
    </row>
    <row r="89" spans="1:2" ht="12.75">
      <c r="A89" s="1">
        <v>27881</v>
      </c>
      <c r="B89" s="2">
        <v>5.29</v>
      </c>
    </row>
    <row r="90" spans="1:4" ht="12.75">
      <c r="A90" s="1">
        <v>27912</v>
      </c>
      <c r="B90" s="2">
        <v>5.48</v>
      </c>
      <c r="C90" s="2">
        <f>AVERAGE(B88:B90)</f>
        <v>5.196666666666666</v>
      </c>
      <c r="D90" s="3">
        <f>C90/100</f>
        <v>0.05196666666666666</v>
      </c>
    </row>
    <row r="91" spans="1:2" ht="12.75">
      <c r="A91" s="1">
        <v>27942</v>
      </c>
      <c r="B91" s="2">
        <v>5.31</v>
      </c>
    </row>
    <row r="92" spans="1:2" ht="12.75">
      <c r="A92" s="1">
        <v>27973</v>
      </c>
      <c r="B92" s="2">
        <v>5.29</v>
      </c>
    </row>
    <row r="93" spans="1:4" ht="12.75">
      <c r="A93" s="1">
        <v>28004</v>
      </c>
      <c r="B93" s="2">
        <v>5.25</v>
      </c>
      <c r="C93" s="2">
        <f>AVERAGE(B91:B93)</f>
        <v>5.283333333333333</v>
      </c>
      <c r="D93" s="3">
        <f>C93/100</f>
        <v>0.05283333333333333</v>
      </c>
    </row>
    <row r="94" spans="1:2" ht="12.75">
      <c r="A94" s="1">
        <v>28034</v>
      </c>
      <c r="B94" s="2">
        <v>5.02</v>
      </c>
    </row>
    <row r="95" spans="1:2" ht="12.75">
      <c r="A95" s="1">
        <v>28065</v>
      </c>
      <c r="B95" s="2">
        <v>4.95</v>
      </c>
    </row>
    <row r="96" spans="1:4" ht="12.75">
      <c r="A96" s="1">
        <v>28095</v>
      </c>
      <c r="B96" s="2">
        <v>4.65</v>
      </c>
      <c r="C96" s="2">
        <f>AVERAGE(B94:B96)</f>
        <v>4.873333333333333</v>
      </c>
      <c r="D96" s="3">
        <f>C96/100</f>
        <v>0.04873333333333333</v>
      </c>
    </row>
    <row r="97" spans="1:2" ht="12.75">
      <c r="A97" s="1">
        <v>28126</v>
      </c>
      <c r="B97" s="2">
        <v>4.61</v>
      </c>
    </row>
    <row r="98" spans="1:2" ht="12.75">
      <c r="A98" s="1">
        <v>28157</v>
      </c>
      <c r="B98" s="2">
        <v>4.68</v>
      </c>
    </row>
    <row r="99" spans="1:4" ht="12.75">
      <c r="A99" s="1">
        <v>28185</v>
      </c>
      <c r="B99" s="2">
        <v>4.69</v>
      </c>
      <c r="C99" s="2">
        <f>AVERAGE(B97:B99)</f>
        <v>4.66</v>
      </c>
      <c r="D99" s="3">
        <f>C99/100</f>
        <v>0.0466</v>
      </c>
    </row>
    <row r="100" spans="1:2" ht="12.75">
      <c r="A100" s="1">
        <v>28216</v>
      </c>
      <c r="B100" s="2">
        <v>4.73</v>
      </c>
    </row>
    <row r="101" spans="1:2" ht="12.75">
      <c r="A101" s="1">
        <v>28246</v>
      </c>
      <c r="B101" s="2">
        <v>5.35</v>
      </c>
    </row>
    <row r="102" spans="1:4" ht="12.75">
      <c r="A102" s="1">
        <v>28277</v>
      </c>
      <c r="B102" s="2">
        <v>5.39</v>
      </c>
      <c r="C102" s="2">
        <f>AVERAGE(B100:B102)</f>
        <v>5.156666666666666</v>
      </c>
      <c r="D102" s="3">
        <f>C102/100</f>
        <v>0.05156666666666666</v>
      </c>
    </row>
    <row r="103" spans="1:2" ht="12.75">
      <c r="A103" s="1">
        <v>28307</v>
      </c>
      <c r="B103" s="2">
        <v>5.42</v>
      </c>
    </row>
    <row r="104" spans="1:2" ht="12.75">
      <c r="A104" s="1">
        <v>28338</v>
      </c>
      <c r="B104" s="2">
        <v>5.9</v>
      </c>
    </row>
    <row r="105" spans="1:4" ht="12.75">
      <c r="A105" s="1">
        <v>28369</v>
      </c>
      <c r="B105" s="2">
        <v>6.14</v>
      </c>
      <c r="C105" s="2">
        <f>AVERAGE(B103:B105)</f>
        <v>5.82</v>
      </c>
      <c r="D105" s="3">
        <f>C105/100</f>
        <v>0.0582</v>
      </c>
    </row>
    <row r="106" spans="1:2" ht="12.75">
      <c r="A106" s="1">
        <v>28399</v>
      </c>
      <c r="B106" s="2">
        <v>6.47</v>
      </c>
    </row>
    <row r="107" spans="1:2" ht="12.75">
      <c r="A107" s="1">
        <v>28430</v>
      </c>
      <c r="B107" s="2">
        <v>6.51</v>
      </c>
    </row>
    <row r="108" spans="1:4" ht="12.75">
      <c r="A108" s="1">
        <v>28460</v>
      </c>
      <c r="B108" s="2">
        <v>6.56</v>
      </c>
      <c r="C108" s="2">
        <f>AVERAGE(B106:B108)</f>
        <v>6.513333333333333</v>
      </c>
      <c r="D108" s="3">
        <f>C108/100</f>
        <v>0.06513333333333332</v>
      </c>
    </row>
    <row r="109" spans="1:2" ht="12.75">
      <c r="A109" s="1">
        <v>28491</v>
      </c>
      <c r="B109" s="2">
        <v>6.7</v>
      </c>
    </row>
    <row r="110" spans="1:2" ht="12.75">
      <c r="A110" s="1">
        <v>28522</v>
      </c>
      <c r="B110" s="2">
        <v>6.78</v>
      </c>
    </row>
    <row r="111" spans="1:4" ht="12.75">
      <c r="A111" s="1">
        <v>28550</v>
      </c>
      <c r="B111" s="2">
        <v>6.79</v>
      </c>
      <c r="C111" s="2">
        <f>AVERAGE(B109:B111)</f>
        <v>6.756666666666667</v>
      </c>
      <c r="D111" s="3">
        <f>C111/100</f>
        <v>0.06756666666666666</v>
      </c>
    </row>
    <row r="112" spans="1:2" ht="12.75">
      <c r="A112" s="1">
        <v>28581</v>
      </c>
      <c r="B112" s="2">
        <v>6.89</v>
      </c>
    </row>
    <row r="113" spans="1:2" ht="12.75">
      <c r="A113" s="1">
        <v>28611</v>
      </c>
      <c r="B113" s="2">
        <v>7.36</v>
      </c>
    </row>
    <row r="114" spans="1:4" ht="12.75">
      <c r="A114" s="1">
        <v>28642</v>
      </c>
      <c r="B114" s="2">
        <v>7.6</v>
      </c>
      <c r="C114" s="2">
        <f>AVERAGE(B112:B114)</f>
        <v>7.283333333333334</v>
      </c>
      <c r="D114" s="3">
        <f>C114/100</f>
        <v>0.07283333333333335</v>
      </c>
    </row>
    <row r="115" spans="1:2" ht="12.75">
      <c r="A115" s="1">
        <v>28672</v>
      </c>
      <c r="B115" s="2">
        <v>7.81</v>
      </c>
    </row>
    <row r="116" spans="1:2" ht="12.75">
      <c r="A116" s="1">
        <v>28703</v>
      </c>
      <c r="B116" s="2">
        <v>8.04</v>
      </c>
    </row>
    <row r="117" spans="1:4" ht="12.75">
      <c r="A117" s="1">
        <v>28734</v>
      </c>
      <c r="B117" s="2">
        <v>8.45</v>
      </c>
      <c r="C117" s="2">
        <f>AVERAGE(B115:B117)</f>
        <v>8.1</v>
      </c>
      <c r="D117" s="3">
        <f>C117/100</f>
        <v>0.081</v>
      </c>
    </row>
    <row r="118" spans="1:2" ht="12.75">
      <c r="A118" s="1">
        <v>28764</v>
      </c>
      <c r="B118" s="2">
        <v>8.96</v>
      </c>
    </row>
    <row r="119" spans="1:2" ht="12.75">
      <c r="A119" s="1">
        <v>28795</v>
      </c>
      <c r="B119" s="2">
        <v>9.76</v>
      </c>
    </row>
    <row r="120" spans="1:4" ht="12.75">
      <c r="A120" s="1">
        <v>28825</v>
      </c>
      <c r="B120" s="2">
        <v>10.03</v>
      </c>
      <c r="C120" s="2">
        <f>AVERAGE(B118:B120)</f>
        <v>9.583333333333334</v>
      </c>
      <c r="D120" s="3">
        <f>C120/100</f>
        <v>0.09583333333333334</v>
      </c>
    </row>
    <row r="121" spans="1:2" ht="12.75">
      <c r="A121" s="1">
        <v>28856</v>
      </c>
      <c r="B121" s="2">
        <v>10.07</v>
      </c>
    </row>
    <row r="122" spans="1:2" ht="12.75">
      <c r="A122" s="1">
        <v>28887</v>
      </c>
      <c r="B122" s="2">
        <v>10.06</v>
      </c>
    </row>
    <row r="123" spans="1:4" ht="12.75">
      <c r="A123" s="1">
        <v>28915</v>
      </c>
      <c r="B123" s="2">
        <v>10.09</v>
      </c>
      <c r="C123" s="2">
        <f>AVERAGE(B121:B123)</f>
        <v>10.073333333333334</v>
      </c>
      <c r="D123" s="3">
        <f>C123/100</f>
        <v>0.10073333333333334</v>
      </c>
    </row>
    <row r="124" spans="1:2" ht="12.75">
      <c r="A124" s="1">
        <v>28946</v>
      </c>
      <c r="B124" s="2">
        <v>10.01</v>
      </c>
    </row>
    <row r="125" spans="1:2" ht="12.75">
      <c r="A125" s="1">
        <v>28976</v>
      </c>
      <c r="B125" s="2">
        <v>10.24</v>
      </c>
    </row>
    <row r="126" spans="1:4" ht="12.75">
      <c r="A126" s="1">
        <v>29007</v>
      </c>
      <c r="B126" s="2">
        <v>10.29</v>
      </c>
      <c r="C126" s="2">
        <f>AVERAGE(B124:B126)</f>
        <v>10.18</v>
      </c>
      <c r="D126" s="3">
        <f>C126/100</f>
        <v>0.1018</v>
      </c>
    </row>
    <row r="127" spans="1:2" ht="12.75">
      <c r="A127" s="1">
        <v>29037</v>
      </c>
      <c r="B127" s="2">
        <v>10.47</v>
      </c>
    </row>
    <row r="128" spans="1:2" ht="12.75">
      <c r="A128" s="1">
        <v>29068</v>
      </c>
      <c r="B128" s="2">
        <v>10.94</v>
      </c>
    </row>
    <row r="129" spans="1:4" ht="12.75">
      <c r="A129" s="1">
        <v>29099</v>
      </c>
      <c r="B129" s="2">
        <v>11.43</v>
      </c>
      <c r="C129" s="2">
        <f>AVERAGE(B127:B129)</f>
        <v>10.946666666666667</v>
      </c>
      <c r="D129" s="3">
        <f>C129/100</f>
        <v>0.10946666666666667</v>
      </c>
    </row>
    <row r="130" spans="1:2" ht="12.75">
      <c r="A130" s="1">
        <v>29129</v>
      </c>
      <c r="B130" s="2">
        <v>13.77</v>
      </c>
    </row>
    <row r="131" spans="1:2" ht="12.75">
      <c r="A131" s="1">
        <v>29160</v>
      </c>
      <c r="B131" s="2">
        <v>13.18</v>
      </c>
    </row>
    <row r="132" spans="1:4" ht="12.75">
      <c r="A132" s="1">
        <v>29190</v>
      </c>
      <c r="B132" s="2">
        <v>13.78</v>
      </c>
      <c r="C132" s="2">
        <f>AVERAGE(B130:B132)</f>
        <v>13.576666666666666</v>
      </c>
      <c r="D132" s="3">
        <f>C132/100</f>
        <v>0.13576666666666667</v>
      </c>
    </row>
    <row r="133" spans="1:2" ht="12.75">
      <c r="A133" s="1">
        <v>29221</v>
      </c>
      <c r="B133" s="2">
        <v>13.82</v>
      </c>
    </row>
    <row r="134" spans="1:2" ht="12.75">
      <c r="A134" s="1">
        <v>29252</v>
      </c>
      <c r="B134" s="2">
        <v>14.13</v>
      </c>
    </row>
    <row r="135" spans="1:4" ht="12.75">
      <c r="A135" s="1">
        <v>29281</v>
      </c>
      <c r="B135" s="2">
        <v>17.19</v>
      </c>
      <c r="C135" s="2">
        <f>AVERAGE(B133:B135)</f>
        <v>15.046666666666667</v>
      </c>
      <c r="D135" s="3">
        <f>C135/100</f>
        <v>0.15046666666666667</v>
      </c>
    </row>
    <row r="136" spans="1:2" ht="12.75">
      <c r="A136" s="1">
        <v>29312</v>
      </c>
      <c r="B136" s="2">
        <v>17.61</v>
      </c>
    </row>
    <row r="137" spans="1:2" ht="12.75">
      <c r="A137" s="1">
        <v>29342</v>
      </c>
      <c r="B137" s="2">
        <v>10.98</v>
      </c>
    </row>
    <row r="138" spans="1:4" ht="12.75">
      <c r="A138" s="1">
        <v>29373</v>
      </c>
      <c r="B138" s="2">
        <v>9.47</v>
      </c>
      <c r="C138" s="2">
        <f>AVERAGE(B136:B138)</f>
        <v>12.686666666666667</v>
      </c>
      <c r="D138" s="3">
        <f>C138/100</f>
        <v>0.12686666666666668</v>
      </c>
    </row>
    <row r="139" spans="1:2" ht="12.75">
      <c r="A139" s="1">
        <v>29403</v>
      </c>
      <c r="B139" s="2">
        <v>9.03</v>
      </c>
    </row>
    <row r="140" spans="1:2" ht="12.75">
      <c r="A140" s="1">
        <v>29434</v>
      </c>
      <c r="B140" s="2">
        <v>9.61</v>
      </c>
    </row>
    <row r="141" spans="1:4" ht="12.75">
      <c r="A141" s="1">
        <v>29465</v>
      </c>
      <c r="B141" s="2">
        <v>10.87</v>
      </c>
      <c r="C141" s="2">
        <f>AVERAGE(B139:B141)</f>
        <v>9.836666666666666</v>
      </c>
      <c r="D141" s="3">
        <f>C141/100</f>
        <v>0.09836666666666666</v>
      </c>
    </row>
    <row r="142" spans="1:2" ht="12.75">
      <c r="A142" s="1">
        <v>29495</v>
      </c>
      <c r="B142" s="2">
        <v>12.81</v>
      </c>
    </row>
    <row r="143" spans="1:2" ht="12.75">
      <c r="A143" s="1">
        <v>29526</v>
      </c>
      <c r="B143" s="2">
        <v>15.85</v>
      </c>
    </row>
    <row r="144" spans="1:4" ht="12.75">
      <c r="A144" s="1">
        <v>29556</v>
      </c>
      <c r="B144" s="2">
        <v>18.9</v>
      </c>
      <c r="C144" s="2">
        <f>AVERAGE(B142:B144)</f>
        <v>15.853333333333333</v>
      </c>
      <c r="D144" s="3">
        <f>C144/100</f>
        <v>0.15853333333333333</v>
      </c>
    </row>
    <row r="145" spans="1:2" ht="12.75">
      <c r="A145" s="1">
        <v>29587</v>
      </c>
      <c r="B145" s="2">
        <v>19.08</v>
      </c>
    </row>
    <row r="146" spans="1:2" ht="12.75">
      <c r="A146" s="1">
        <v>29618</v>
      </c>
      <c r="B146" s="2">
        <v>15.93</v>
      </c>
    </row>
    <row r="147" spans="1:4" ht="12.75">
      <c r="A147" s="1">
        <v>29646</v>
      </c>
      <c r="B147" s="2">
        <v>14.7</v>
      </c>
      <c r="C147" s="2">
        <f>AVERAGE(B145:B147)</f>
        <v>16.569999999999997</v>
      </c>
      <c r="D147" s="3">
        <f>C147/100</f>
        <v>0.16569999999999996</v>
      </c>
    </row>
    <row r="148" spans="1:2" ht="12.75">
      <c r="A148" s="1">
        <v>29677</v>
      </c>
      <c r="B148" s="2">
        <v>15.72</v>
      </c>
    </row>
    <row r="149" spans="1:2" ht="12.75">
      <c r="A149" s="1">
        <v>29707</v>
      </c>
      <c r="B149" s="2">
        <v>18.52</v>
      </c>
    </row>
    <row r="150" spans="1:4" ht="12.75">
      <c r="A150" s="1">
        <v>29738</v>
      </c>
      <c r="B150" s="2">
        <v>19.1</v>
      </c>
      <c r="C150" s="2">
        <f>AVERAGE(B148:B150)</f>
        <v>17.78</v>
      </c>
      <c r="D150" s="3">
        <f>C150/100</f>
        <v>0.1778</v>
      </c>
    </row>
    <row r="151" spans="1:2" ht="12.75">
      <c r="A151" s="1">
        <v>29768</v>
      </c>
      <c r="B151" s="2">
        <v>19.04</v>
      </c>
    </row>
    <row r="152" spans="1:2" ht="12.75">
      <c r="A152" s="1">
        <v>29799</v>
      </c>
      <c r="B152" s="2">
        <v>17.82</v>
      </c>
    </row>
    <row r="153" spans="1:4" ht="12.75">
      <c r="A153" s="1">
        <v>29830</v>
      </c>
      <c r="B153" s="2">
        <v>15.87</v>
      </c>
      <c r="C153" s="2">
        <f>AVERAGE(B151:B153)</f>
        <v>17.576666666666664</v>
      </c>
      <c r="D153" s="3">
        <f>C153/100</f>
        <v>0.17576666666666665</v>
      </c>
    </row>
    <row r="154" spans="1:2" ht="12.75">
      <c r="A154" s="1">
        <v>29860</v>
      </c>
      <c r="B154" s="2">
        <v>15.08</v>
      </c>
    </row>
    <row r="155" spans="1:2" ht="12.75">
      <c r="A155" s="1">
        <v>29891</v>
      </c>
      <c r="B155" s="2">
        <v>13.31</v>
      </c>
    </row>
    <row r="156" spans="1:4" ht="12.75">
      <c r="A156" s="1">
        <v>29921</v>
      </c>
      <c r="B156" s="2">
        <v>12.37</v>
      </c>
      <c r="C156" s="2">
        <f>AVERAGE(B154:B156)</f>
        <v>13.586666666666666</v>
      </c>
      <c r="D156" s="3">
        <f>C156/100</f>
        <v>0.13586666666666666</v>
      </c>
    </row>
    <row r="157" spans="1:2" ht="12.75">
      <c r="A157" s="1">
        <v>29952</v>
      </c>
      <c r="B157" s="2">
        <v>13.22</v>
      </c>
    </row>
    <row r="158" spans="1:2" ht="12.75">
      <c r="A158" s="1">
        <v>29983</v>
      </c>
      <c r="B158" s="2">
        <v>14.78</v>
      </c>
    </row>
    <row r="159" spans="1:4" ht="12.75">
      <c r="A159" s="1">
        <v>30011</v>
      </c>
      <c r="B159" s="2">
        <v>14.68</v>
      </c>
      <c r="C159" s="2">
        <f>AVERAGE(B157:B159)</f>
        <v>14.226666666666667</v>
      </c>
      <c r="D159" s="3">
        <f>C159/100</f>
        <v>0.14226666666666665</v>
      </c>
    </row>
    <row r="160" spans="1:2" ht="12.75">
      <c r="A160" s="1">
        <v>30042</v>
      </c>
      <c r="B160" s="2">
        <v>14.94</v>
      </c>
    </row>
    <row r="161" spans="1:2" ht="12.75">
      <c r="A161" s="1">
        <v>30072</v>
      </c>
      <c r="B161" s="2">
        <v>14.45</v>
      </c>
    </row>
    <row r="162" spans="1:4" ht="12.75">
      <c r="A162" s="1">
        <v>30103</v>
      </c>
      <c r="B162" s="2">
        <v>14.15</v>
      </c>
      <c r="C162" s="2">
        <f>AVERAGE(B160:B162)</f>
        <v>14.513333333333334</v>
      </c>
      <c r="D162" s="3">
        <f>C162/100</f>
        <v>0.14513333333333334</v>
      </c>
    </row>
    <row r="163" spans="1:2" ht="12.75">
      <c r="A163" s="1">
        <v>30133</v>
      </c>
      <c r="B163" s="2">
        <v>12.59</v>
      </c>
    </row>
    <row r="164" spans="1:2" ht="12.75">
      <c r="A164" s="1">
        <v>30164</v>
      </c>
      <c r="B164" s="2">
        <v>10.12</v>
      </c>
    </row>
    <row r="165" spans="1:4" ht="12.75">
      <c r="A165" s="1">
        <v>30195</v>
      </c>
      <c r="B165" s="2">
        <v>10.31</v>
      </c>
      <c r="C165" s="2">
        <f>AVERAGE(B163:B165)</f>
        <v>11.006666666666668</v>
      </c>
      <c r="D165" s="3">
        <f>C165/100</f>
        <v>0.11006666666666667</v>
      </c>
    </row>
    <row r="166" spans="1:2" ht="12.75">
      <c r="A166" s="1">
        <v>30225</v>
      </c>
      <c r="B166" s="2">
        <v>9.71</v>
      </c>
    </row>
    <row r="167" spans="1:2" ht="12.75">
      <c r="A167" s="1">
        <v>30256</v>
      </c>
      <c r="B167" s="2">
        <v>9.2</v>
      </c>
    </row>
    <row r="168" spans="1:4" ht="12.75">
      <c r="A168" s="1">
        <v>30286</v>
      </c>
      <c r="B168" s="2">
        <v>8.95</v>
      </c>
      <c r="C168" s="2">
        <f>AVERAGE(B166:B168)</f>
        <v>9.286666666666667</v>
      </c>
      <c r="D168" s="3">
        <f>C168/100</f>
        <v>0.09286666666666667</v>
      </c>
    </row>
    <row r="169" spans="1:2" ht="12.75">
      <c r="A169" s="1">
        <v>30317</v>
      </c>
      <c r="B169" s="2">
        <v>8.68</v>
      </c>
    </row>
    <row r="170" spans="1:2" ht="12.75">
      <c r="A170" s="1">
        <v>30348</v>
      </c>
      <c r="B170" s="2">
        <v>8.51</v>
      </c>
    </row>
    <row r="171" spans="1:4" ht="12.75">
      <c r="A171" s="1">
        <v>30376</v>
      </c>
      <c r="B171" s="2">
        <v>8.77</v>
      </c>
      <c r="C171" s="2">
        <f>AVERAGE(B169:B171)</f>
        <v>8.653333333333332</v>
      </c>
      <c r="D171" s="3">
        <f>C171/100</f>
        <v>0.08653333333333332</v>
      </c>
    </row>
    <row r="172" spans="1:2" ht="12.75">
      <c r="A172" s="1">
        <v>30407</v>
      </c>
      <c r="B172" s="2">
        <v>8.8</v>
      </c>
    </row>
    <row r="173" spans="1:2" ht="12.75">
      <c r="A173" s="1">
        <v>30437</v>
      </c>
      <c r="B173" s="2">
        <v>8.63</v>
      </c>
    </row>
    <row r="174" spans="1:4" ht="12.75">
      <c r="A174" s="1">
        <v>30468</v>
      </c>
      <c r="B174" s="2">
        <v>8.98</v>
      </c>
      <c r="C174" s="2">
        <f>AVERAGE(B172:B174)</f>
        <v>8.803333333333333</v>
      </c>
      <c r="D174" s="3">
        <f>C174/100</f>
        <v>0.08803333333333332</v>
      </c>
    </row>
    <row r="175" spans="1:2" ht="12.75">
      <c r="A175" s="1">
        <v>30498</v>
      </c>
      <c r="B175" s="2">
        <v>9.37</v>
      </c>
    </row>
    <row r="176" spans="1:2" ht="12.75">
      <c r="A176" s="1">
        <v>30529</v>
      </c>
      <c r="B176" s="2">
        <v>9.56</v>
      </c>
    </row>
    <row r="177" spans="1:4" ht="12.75">
      <c r="A177" s="1">
        <v>30560</v>
      </c>
      <c r="B177" s="2">
        <v>9.45</v>
      </c>
      <c r="C177" s="2">
        <f>AVERAGE(B175:B177)</f>
        <v>9.459999999999999</v>
      </c>
      <c r="D177" s="3">
        <f>C177/100</f>
        <v>0.09459999999999999</v>
      </c>
    </row>
    <row r="178" spans="1:2" ht="12.75">
      <c r="A178" s="1">
        <v>30590</v>
      </c>
      <c r="B178" s="2">
        <v>9.48</v>
      </c>
    </row>
    <row r="179" spans="1:2" ht="12.75">
      <c r="A179" s="1">
        <v>30621</v>
      </c>
      <c r="B179" s="2">
        <v>9.34</v>
      </c>
    </row>
    <row r="180" spans="1:4" ht="12.75">
      <c r="A180" s="1">
        <v>30651</v>
      </c>
      <c r="B180" s="2">
        <v>9.47</v>
      </c>
      <c r="C180" s="2">
        <f>AVERAGE(B178:B180)</f>
        <v>9.43</v>
      </c>
      <c r="D180" s="3">
        <f>C180/100</f>
        <v>0.0943</v>
      </c>
    </row>
    <row r="181" spans="1:2" ht="12.75">
      <c r="A181" s="1">
        <v>30682</v>
      </c>
      <c r="B181" s="2">
        <v>9.56</v>
      </c>
    </row>
    <row r="182" spans="1:2" ht="12.75">
      <c r="A182" s="1">
        <v>30713</v>
      </c>
      <c r="B182" s="2">
        <v>9.59</v>
      </c>
    </row>
    <row r="183" spans="1:4" ht="12.75">
      <c r="A183" s="1">
        <v>30742</v>
      </c>
      <c r="B183" s="2">
        <v>9.91</v>
      </c>
      <c r="C183" s="2">
        <f>AVERAGE(B181:B183)</f>
        <v>9.686666666666666</v>
      </c>
      <c r="D183" s="3">
        <f>C183/100</f>
        <v>0.09686666666666666</v>
      </c>
    </row>
    <row r="184" spans="1:2" ht="12.75">
      <c r="A184" s="1">
        <v>30773</v>
      </c>
      <c r="B184" s="2">
        <v>10.29</v>
      </c>
    </row>
    <row r="185" spans="1:2" ht="12.75">
      <c r="A185" s="1">
        <v>30803</v>
      </c>
      <c r="B185" s="2">
        <v>10.32</v>
      </c>
    </row>
    <row r="186" spans="1:4" ht="12.75">
      <c r="A186" s="1">
        <v>30834</v>
      </c>
      <c r="B186" s="2">
        <v>11.06</v>
      </c>
      <c r="C186" s="2">
        <f>AVERAGE(B184:B186)</f>
        <v>10.556666666666667</v>
      </c>
      <c r="D186" s="3">
        <f>C186/100</f>
        <v>0.10556666666666667</v>
      </c>
    </row>
    <row r="187" spans="1:2" ht="12.75">
      <c r="A187" s="1">
        <v>30864</v>
      </c>
      <c r="B187" s="2">
        <v>11.23</v>
      </c>
    </row>
    <row r="188" spans="1:2" ht="12.75">
      <c r="A188" s="1">
        <v>30895</v>
      </c>
      <c r="B188" s="2">
        <v>11.64</v>
      </c>
    </row>
    <row r="189" spans="1:4" ht="12.75">
      <c r="A189" s="1">
        <v>30926</v>
      </c>
      <c r="B189" s="2">
        <v>11.3</v>
      </c>
      <c r="C189" s="2">
        <f>AVERAGE(B187:B189)</f>
        <v>11.39</v>
      </c>
      <c r="D189" s="3">
        <f>C189/100</f>
        <v>0.1139</v>
      </c>
    </row>
    <row r="190" spans="1:2" ht="12.75">
      <c r="A190" s="1">
        <v>30956</v>
      </c>
      <c r="B190" s="2">
        <v>9.99</v>
      </c>
    </row>
    <row r="191" spans="1:2" ht="12.75">
      <c r="A191" s="1">
        <v>30987</v>
      </c>
      <c r="B191" s="2">
        <v>9.43</v>
      </c>
    </row>
    <row r="192" spans="1:4" ht="12.75">
      <c r="A192" s="1">
        <v>31017</v>
      </c>
      <c r="B192" s="2">
        <v>8.38</v>
      </c>
      <c r="C192" s="2">
        <f>AVERAGE(B190:B192)</f>
        <v>9.266666666666667</v>
      </c>
      <c r="D192" s="3">
        <f>C192/100</f>
        <v>0.09266666666666667</v>
      </c>
    </row>
    <row r="193" spans="1:2" ht="12.75">
      <c r="A193" s="1">
        <v>31048</v>
      </c>
      <c r="B193" s="2">
        <v>8.35</v>
      </c>
    </row>
    <row r="194" spans="1:2" ht="12.75">
      <c r="A194" s="1">
        <v>31079</v>
      </c>
      <c r="B194" s="2">
        <v>8.5</v>
      </c>
    </row>
    <row r="195" spans="1:4" ht="12.75">
      <c r="A195" s="1">
        <v>31107</v>
      </c>
      <c r="B195" s="2">
        <v>8.58</v>
      </c>
      <c r="C195" s="2">
        <f>AVERAGE(B193:B195)</f>
        <v>8.476666666666667</v>
      </c>
      <c r="D195" s="3">
        <f>C195/100</f>
        <v>0.08476666666666667</v>
      </c>
    </row>
    <row r="196" spans="1:2" ht="12.75">
      <c r="A196" s="1">
        <v>31138</v>
      </c>
      <c r="B196" s="2">
        <v>8.27</v>
      </c>
    </row>
    <row r="197" spans="1:2" ht="12.75">
      <c r="A197" s="1">
        <v>31168</v>
      </c>
      <c r="B197" s="2">
        <v>7.97</v>
      </c>
    </row>
    <row r="198" spans="1:4" ht="12.75">
      <c r="A198" s="1">
        <v>31199</v>
      </c>
      <c r="B198" s="2">
        <v>7.53</v>
      </c>
      <c r="C198" s="2">
        <f>AVERAGE(B196:B198)</f>
        <v>7.923333333333333</v>
      </c>
      <c r="D198" s="3">
        <f>C198/100</f>
        <v>0.07923333333333332</v>
      </c>
    </row>
    <row r="199" spans="1:2" ht="12.75">
      <c r="A199" s="1">
        <v>31229</v>
      </c>
      <c r="B199" s="2">
        <v>7.88</v>
      </c>
    </row>
    <row r="200" spans="1:2" ht="12.75">
      <c r="A200" s="1">
        <v>31260</v>
      </c>
      <c r="B200" s="2">
        <v>7.9</v>
      </c>
    </row>
    <row r="201" spans="1:4" ht="12.75">
      <c r="A201" s="1">
        <v>31291</v>
      </c>
      <c r="B201" s="2">
        <v>7.92</v>
      </c>
      <c r="C201" s="2">
        <f>AVERAGE(B199:B201)</f>
        <v>7.900000000000001</v>
      </c>
      <c r="D201" s="3">
        <f>C201/100</f>
        <v>0.07900000000000001</v>
      </c>
    </row>
    <row r="202" spans="1:2" ht="12.75">
      <c r="A202" s="1">
        <v>31321</v>
      </c>
      <c r="B202" s="2">
        <v>7.99</v>
      </c>
    </row>
    <row r="203" spans="1:2" ht="12.75">
      <c r="A203" s="1">
        <v>31352</v>
      </c>
      <c r="B203" s="2">
        <v>8.05</v>
      </c>
    </row>
    <row r="204" spans="1:4" ht="12.75">
      <c r="A204" s="1">
        <v>31382</v>
      </c>
      <c r="B204" s="2">
        <v>8.27</v>
      </c>
      <c r="C204" s="2">
        <f>AVERAGE(B202:B204)</f>
        <v>8.103333333333333</v>
      </c>
      <c r="D204" s="3">
        <f>C204/100</f>
        <v>0.08103333333333333</v>
      </c>
    </row>
    <row r="205" spans="1:2" ht="12.75">
      <c r="A205" s="1">
        <v>31413</v>
      </c>
      <c r="B205" s="2">
        <v>8.14</v>
      </c>
    </row>
    <row r="206" spans="1:2" ht="12.75">
      <c r="A206" s="1">
        <v>31444</v>
      </c>
      <c r="B206" s="2">
        <v>7.86</v>
      </c>
    </row>
    <row r="207" spans="1:4" ht="12.75">
      <c r="A207" s="1">
        <v>31472</v>
      </c>
      <c r="B207" s="2">
        <v>7.48</v>
      </c>
      <c r="C207" s="2">
        <f>AVERAGE(B205:B207)</f>
        <v>7.826666666666667</v>
      </c>
      <c r="D207" s="3">
        <f>C207/100</f>
        <v>0.07826666666666666</v>
      </c>
    </row>
    <row r="208" spans="1:2" ht="12.75">
      <c r="A208" s="1">
        <v>31503</v>
      </c>
      <c r="B208" s="2">
        <v>6.99</v>
      </c>
    </row>
    <row r="209" spans="1:2" ht="12.75">
      <c r="A209" s="1">
        <v>31533</v>
      </c>
      <c r="B209" s="2">
        <v>6.85</v>
      </c>
    </row>
    <row r="210" spans="1:4" ht="12.75">
      <c r="A210" s="1">
        <v>31564</v>
      </c>
      <c r="B210" s="2">
        <v>6.92</v>
      </c>
      <c r="C210" s="2">
        <f>AVERAGE(B208:B210)</f>
        <v>6.919999999999999</v>
      </c>
      <c r="D210" s="3">
        <f>C210/100</f>
        <v>0.06919999999999998</v>
      </c>
    </row>
    <row r="211" spans="1:2" ht="12.75">
      <c r="A211" s="1">
        <v>31594</v>
      </c>
      <c r="B211" s="2">
        <v>6.56</v>
      </c>
    </row>
    <row r="212" spans="1:2" ht="12.75">
      <c r="A212" s="1">
        <v>31625</v>
      </c>
      <c r="B212" s="2">
        <v>6.17</v>
      </c>
    </row>
    <row r="213" spans="1:4" ht="12.75">
      <c r="A213" s="1">
        <v>31656</v>
      </c>
      <c r="B213" s="2">
        <v>5.89</v>
      </c>
      <c r="C213" s="2">
        <f>AVERAGE(B211:B213)</f>
        <v>6.206666666666667</v>
      </c>
      <c r="D213" s="3">
        <f>C213/100</f>
        <v>0.06206666666666667</v>
      </c>
    </row>
    <row r="214" spans="1:2" ht="12.75">
      <c r="A214" s="1">
        <v>31686</v>
      </c>
      <c r="B214" s="2">
        <v>5.85</v>
      </c>
    </row>
    <row r="215" spans="1:2" ht="12.75">
      <c r="A215" s="1">
        <v>31717</v>
      </c>
      <c r="B215" s="2">
        <v>6.04</v>
      </c>
    </row>
    <row r="216" spans="1:4" ht="12.75">
      <c r="A216" s="1">
        <v>31747</v>
      </c>
      <c r="B216" s="2">
        <v>6.91</v>
      </c>
      <c r="C216" s="2">
        <f>AVERAGE(B214:B216)</f>
        <v>6.266666666666667</v>
      </c>
      <c r="D216" s="3">
        <f>C216/100</f>
        <v>0.06266666666666666</v>
      </c>
    </row>
    <row r="217" spans="1:2" ht="12.75">
      <c r="A217" s="1">
        <v>31778</v>
      </c>
      <c r="B217" s="2">
        <v>6.43</v>
      </c>
    </row>
    <row r="218" spans="1:2" ht="12.75">
      <c r="A218" s="1">
        <v>31809</v>
      </c>
      <c r="B218" s="2">
        <v>6.1</v>
      </c>
    </row>
    <row r="219" spans="1:4" ht="12.75">
      <c r="A219" s="1">
        <v>31837</v>
      </c>
      <c r="B219" s="2">
        <v>6.13</v>
      </c>
      <c r="C219" s="2">
        <f>AVERAGE(B217:B219)</f>
        <v>6.22</v>
      </c>
      <c r="D219" s="3">
        <f>C219/100</f>
        <v>0.0622</v>
      </c>
    </row>
    <row r="220" spans="1:2" ht="12.75">
      <c r="A220" s="1">
        <v>31868</v>
      </c>
      <c r="B220" s="2">
        <v>6.37</v>
      </c>
    </row>
    <row r="221" spans="1:2" ht="12.75">
      <c r="A221" s="1">
        <v>31898</v>
      </c>
      <c r="B221" s="2">
        <v>6.85</v>
      </c>
    </row>
    <row r="222" spans="1:4" ht="12.75">
      <c r="A222" s="1">
        <v>31929</v>
      </c>
      <c r="B222" s="2">
        <v>6.73</v>
      </c>
      <c r="C222" s="2">
        <f>AVERAGE(B220:B222)</f>
        <v>6.6499999999999995</v>
      </c>
      <c r="D222" s="3">
        <f>C222/100</f>
        <v>0.06649999999999999</v>
      </c>
    </row>
    <row r="223" spans="1:2" ht="12.75">
      <c r="A223" s="1">
        <v>31959</v>
      </c>
      <c r="B223" s="2">
        <v>6.58</v>
      </c>
    </row>
    <row r="224" spans="1:2" ht="12.75">
      <c r="A224" s="1">
        <v>31990</v>
      </c>
      <c r="B224" s="2">
        <v>6.73</v>
      </c>
    </row>
    <row r="225" spans="1:4" ht="12.75">
      <c r="A225" s="1">
        <v>32021</v>
      </c>
      <c r="B225" s="2">
        <v>7.22</v>
      </c>
      <c r="C225" s="2">
        <f>AVERAGE(B223:B225)</f>
        <v>6.843333333333334</v>
      </c>
      <c r="D225" s="3">
        <f>C225/100</f>
        <v>0.06843333333333333</v>
      </c>
    </row>
    <row r="226" spans="1:2" ht="12.75">
      <c r="A226" s="1">
        <v>32051</v>
      </c>
      <c r="B226" s="2">
        <v>7.29</v>
      </c>
    </row>
    <row r="227" spans="1:2" ht="12.75">
      <c r="A227" s="1">
        <v>32082</v>
      </c>
      <c r="B227" s="2">
        <v>6.69</v>
      </c>
    </row>
    <row r="228" spans="1:4" ht="12.75">
      <c r="A228" s="1">
        <v>32112</v>
      </c>
      <c r="B228" s="2">
        <v>6.77</v>
      </c>
      <c r="C228" s="2">
        <f>AVERAGE(B226:B228)</f>
        <v>6.916666666666667</v>
      </c>
      <c r="D228" s="3">
        <f>C228/100</f>
        <v>0.06916666666666667</v>
      </c>
    </row>
    <row r="229" spans="1:2" ht="12.75">
      <c r="A229" s="1">
        <v>32143</v>
      </c>
      <c r="B229" s="2">
        <v>6.83</v>
      </c>
    </row>
    <row r="230" spans="1:2" ht="12.75">
      <c r="A230" s="1">
        <v>32174</v>
      </c>
      <c r="B230" s="2">
        <v>6.58</v>
      </c>
    </row>
    <row r="231" spans="1:4" ht="12.75">
      <c r="A231" s="1">
        <v>32203</v>
      </c>
      <c r="B231" s="2">
        <v>6.58</v>
      </c>
      <c r="C231" s="2">
        <f>AVERAGE(B229:B231)</f>
        <v>6.663333333333334</v>
      </c>
      <c r="D231" s="3">
        <f>C231/100</f>
        <v>0.06663333333333334</v>
      </c>
    </row>
    <row r="232" spans="1:2" ht="12.75">
      <c r="A232" s="1">
        <v>32234</v>
      </c>
      <c r="B232" s="2">
        <v>6.87</v>
      </c>
    </row>
    <row r="233" spans="1:2" ht="12.75">
      <c r="A233" s="1">
        <v>32264</v>
      </c>
      <c r="B233" s="2">
        <v>7.09</v>
      </c>
    </row>
    <row r="234" spans="1:4" ht="12.75">
      <c r="A234" s="1">
        <v>32295</v>
      </c>
      <c r="B234" s="2">
        <v>7.51</v>
      </c>
      <c r="C234" s="2">
        <f>AVERAGE(B232:B234)</f>
        <v>7.156666666666666</v>
      </c>
      <c r="D234" s="3">
        <f>C234/100</f>
        <v>0.07156666666666667</v>
      </c>
    </row>
    <row r="235" spans="1:2" ht="12.75">
      <c r="A235" s="1">
        <v>32325</v>
      </c>
      <c r="B235" s="2">
        <v>7.75</v>
      </c>
    </row>
    <row r="236" spans="1:2" ht="12.75">
      <c r="A236" s="1">
        <v>32356</v>
      </c>
      <c r="B236" s="2">
        <v>8.01</v>
      </c>
    </row>
    <row r="237" spans="1:4" ht="12.75">
      <c r="A237" s="1">
        <v>32387</v>
      </c>
      <c r="B237" s="2">
        <v>8.19</v>
      </c>
      <c r="C237" s="2">
        <f>AVERAGE(B235:B237)</f>
        <v>7.983333333333333</v>
      </c>
      <c r="D237" s="3">
        <f>C237/100</f>
        <v>0.07983333333333334</v>
      </c>
    </row>
    <row r="238" spans="1:2" ht="12.75">
      <c r="A238" s="1">
        <v>32417</v>
      </c>
      <c r="B238" s="2">
        <v>8.3</v>
      </c>
    </row>
    <row r="239" spans="1:2" ht="12.75">
      <c r="A239" s="1">
        <v>32448</v>
      </c>
      <c r="B239" s="2">
        <v>8.35</v>
      </c>
    </row>
    <row r="240" spans="1:4" ht="12.75">
      <c r="A240" s="1">
        <v>32478</v>
      </c>
      <c r="B240" s="2">
        <v>8.76</v>
      </c>
      <c r="C240" s="2">
        <f>AVERAGE(B238:B240)</f>
        <v>8.469999999999999</v>
      </c>
      <c r="D240" s="3">
        <f>C240/100</f>
        <v>0.08469999999999998</v>
      </c>
    </row>
    <row r="241" spans="1:2" ht="12.75">
      <c r="A241" s="1">
        <v>32509</v>
      </c>
      <c r="B241" s="2">
        <v>9.12</v>
      </c>
    </row>
    <row r="242" spans="1:2" ht="12.75">
      <c r="A242" s="1">
        <v>32540</v>
      </c>
      <c r="B242" s="2">
        <v>9.36</v>
      </c>
    </row>
    <row r="243" spans="1:4" ht="12.75">
      <c r="A243" s="1">
        <v>32568</v>
      </c>
      <c r="B243" s="2">
        <v>9.85</v>
      </c>
      <c r="C243" s="2">
        <f>AVERAGE(B241:B243)</f>
        <v>9.443333333333333</v>
      </c>
      <c r="D243" s="3">
        <f>C243/100</f>
        <v>0.09443333333333333</v>
      </c>
    </row>
    <row r="244" spans="1:2" ht="12.75">
      <c r="A244" s="1">
        <v>32599</v>
      </c>
      <c r="B244" s="2">
        <v>9.84</v>
      </c>
    </row>
    <row r="245" spans="1:2" ht="12.75">
      <c r="A245" s="1">
        <v>32629</v>
      </c>
      <c r="B245" s="2">
        <v>9.81</v>
      </c>
    </row>
    <row r="246" spans="1:4" ht="12.75">
      <c r="A246" s="1">
        <v>32660</v>
      </c>
      <c r="B246" s="2">
        <v>9.53</v>
      </c>
      <c r="C246" s="2">
        <f>AVERAGE(B244:B246)</f>
        <v>9.726666666666667</v>
      </c>
      <c r="D246" s="3">
        <f>C246/100</f>
        <v>0.09726666666666667</v>
      </c>
    </row>
    <row r="247" spans="1:2" ht="12.75">
      <c r="A247" s="1">
        <v>32690</v>
      </c>
      <c r="B247" s="2">
        <v>9.24</v>
      </c>
    </row>
    <row r="248" spans="1:2" ht="12.75">
      <c r="A248" s="1">
        <v>32721</v>
      </c>
      <c r="B248" s="2">
        <v>8.99</v>
      </c>
    </row>
    <row r="249" spans="1:4" ht="12.75">
      <c r="A249" s="1">
        <v>32752</v>
      </c>
      <c r="B249" s="2">
        <v>9.02</v>
      </c>
      <c r="C249" s="2">
        <f>AVERAGE(B247:B249)</f>
        <v>9.083333333333334</v>
      </c>
      <c r="D249" s="3">
        <f>C249/100</f>
        <v>0.09083333333333334</v>
      </c>
    </row>
    <row r="250" spans="1:2" ht="12.75">
      <c r="A250" s="1">
        <v>32782</v>
      </c>
      <c r="B250" s="2">
        <v>8.84</v>
      </c>
    </row>
    <row r="251" spans="1:2" ht="12.75">
      <c r="A251" s="1">
        <v>32813</v>
      </c>
      <c r="B251" s="2">
        <v>8.55</v>
      </c>
    </row>
    <row r="252" spans="1:4" ht="12.75">
      <c r="A252" s="1">
        <v>32843</v>
      </c>
      <c r="B252" s="2">
        <v>8.45</v>
      </c>
      <c r="C252" s="2">
        <f>AVERAGE(B250:B252)</f>
        <v>8.613333333333333</v>
      </c>
      <c r="D252" s="3">
        <f>C252/100</f>
        <v>0.08613333333333334</v>
      </c>
    </row>
    <row r="253" spans="1:2" ht="12.75">
      <c r="A253" s="1">
        <v>32874</v>
      </c>
      <c r="B253" s="2">
        <v>8.23</v>
      </c>
    </row>
    <row r="254" spans="1:2" ht="12.75">
      <c r="A254" s="1">
        <v>32905</v>
      </c>
      <c r="B254" s="2">
        <v>8.24</v>
      </c>
    </row>
    <row r="255" spans="1:4" ht="12.75">
      <c r="A255" s="1">
        <v>32933</v>
      </c>
      <c r="B255" s="2">
        <v>8.28</v>
      </c>
      <c r="C255" s="2">
        <f>AVERAGE(B253:B255)</f>
        <v>8.25</v>
      </c>
      <c r="D255" s="3">
        <f>C255/100</f>
        <v>0.0825</v>
      </c>
    </row>
    <row r="256" spans="1:2" ht="12.75">
      <c r="A256" s="1">
        <v>32964</v>
      </c>
      <c r="B256" s="2">
        <v>8.26</v>
      </c>
    </row>
    <row r="257" spans="1:2" ht="12.75">
      <c r="A257" s="1">
        <v>32994</v>
      </c>
      <c r="B257" s="2">
        <v>8.18</v>
      </c>
    </row>
    <row r="258" spans="1:4" ht="12.75">
      <c r="A258" s="1">
        <v>33025</v>
      </c>
      <c r="B258" s="2">
        <v>8.29</v>
      </c>
      <c r="C258" s="2">
        <f>AVERAGE(B256:B258)</f>
        <v>8.243333333333332</v>
      </c>
      <c r="D258" s="3">
        <f>C258/100</f>
        <v>0.08243333333333332</v>
      </c>
    </row>
    <row r="259" spans="1:2" ht="12.75">
      <c r="A259" s="1">
        <v>33055</v>
      </c>
      <c r="B259" s="2">
        <v>8.15</v>
      </c>
    </row>
    <row r="260" spans="1:2" ht="12.75">
      <c r="A260" s="1">
        <v>33086</v>
      </c>
      <c r="B260" s="2">
        <v>8.13</v>
      </c>
    </row>
    <row r="261" spans="1:4" ht="12.75">
      <c r="A261" s="1">
        <v>33117</v>
      </c>
      <c r="B261" s="2">
        <v>8.2</v>
      </c>
      <c r="C261" s="2">
        <f>AVERAGE(B259:B261)</f>
        <v>8.16</v>
      </c>
      <c r="D261" s="3">
        <f>C261/100</f>
        <v>0.0816</v>
      </c>
    </row>
    <row r="262" spans="1:2" ht="12.75">
      <c r="A262" s="1">
        <v>33147</v>
      </c>
      <c r="B262" s="2">
        <v>8.11</v>
      </c>
    </row>
    <row r="263" spans="1:2" ht="12.75">
      <c r="A263" s="1">
        <v>33178</v>
      </c>
      <c r="B263" s="2">
        <v>7.81</v>
      </c>
    </row>
    <row r="264" spans="1:4" ht="12.75">
      <c r="A264" s="1">
        <v>33208</v>
      </c>
      <c r="B264" s="2">
        <v>7.31</v>
      </c>
      <c r="C264" s="2">
        <f>AVERAGE(B262:B264)</f>
        <v>7.743333333333332</v>
      </c>
      <c r="D264" s="3">
        <f>C264/100</f>
        <v>0.07743333333333333</v>
      </c>
    </row>
    <row r="265" spans="1:2" ht="12.75">
      <c r="A265" s="1">
        <v>33239</v>
      </c>
      <c r="B265" s="2">
        <v>6.91</v>
      </c>
    </row>
    <row r="266" spans="1:2" ht="12.75">
      <c r="A266" s="1">
        <v>33270</v>
      </c>
      <c r="B266" s="2">
        <v>6.25</v>
      </c>
    </row>
    <row r="267" spans="1:4" ht="12.75">
      <c r="A267" s="1">
        <v>33298</v>
      </c>
      <c r="B267" s="2">
        <v>6.12</v>
      </c>
      <c r="C267" s="2">
        <f>AVERAGE(B265:B267)</f>
        <v>6.426666666666667</v>
      </c>
      <c r="D267" s="3">
        <f>C267/100</f>
        <v>0.06426666666666667</v>
      </c>
    </row>
    <row r="268" spans="1:2" ht="12.75">
      <c r="A268" s="1">
        <v>33329</v>
      </c>
      <c r="B268" s="2">
        <v>5.91</v>
      </c>
    </row>
    <row r="269" spans="1:2" ht="12.75">
      <c r="A269" s="1">
        <v>33359</v>
      </c>
      <c r="B269" s="2">
        <v>5.78</v>
      </c>
    </row>
    <row r="270" spans="1:4" ht="12.75">
      <c r="A270" s="1">
        <v>33390</v>
      </c>
      <c r="B270" s="2">
        <v>5.9</v>
      </c>
      <c r="C270" s="2">
        <f>AVERAGE(B268:B270)</f>
        <v>5.863333333333334</v>
      </c>
      <c r="D270" s="3">
        <f>C270/100</f>
        <v>0.05863333333333334</v>
      </c>
    </row>
    <row r="271" spans="1:2" ht="12.75">
      <c r="A271" s="1">
        <v>33420</v>
      </c>
      <c r="B271" s="2">
        <v>5.82</v>
      </c>
    </row>
    <row r="272" spans="1:2" ht="12.75">
      <c r="A272" s="1">
        <v>33451</v>
      </c>
      <c r="B272" s="2">
        <v>5.66</v>
      </c>
    </row>
    <row r="273" spans="1:4" ht="12.75">
      <c r="A273" s="1">
        <v>33482</v>
      </c>
      <c r="B273" s="2">
        <v>5.45</v>
      </c>
      <c r="C273" s="2">
        <f>AVERAGE(B271:B273)</f>
        <v>5.6433333333333335</v>
      </c>
      <c r="D273" s="3">
        <f>C273/100</f>
        <v>0.056433333333333335</v>
      </c>
    </row>
    <row r="274" spans="1:2" ht="12.75">
      <c r="A274" s="1">
        <v>33512</v>
      </c>
      <c r="B274" s="2">
        <v>5.21</v>
      </c>
    </row>
    <row r="275" spans="1:2" ht="12.75">
      <c r="A275" s="1">
        <v>33543</v>
      </c>
      <c r="B275" s="2">
        <v>4.81</v>
      </c>
    </row>
    <row r="276" spans="1:4" ht="12.75">
      <c r="A276" s="1">
        <v>33573</v>
      </c>
      <c r="B276" s="2">
        <v>4.43</v>
      </c>
      <c r="C276" s="2">
        <f>AVERAGE(B274:B276)</f>
        <v>4.816666666666666</v>
      </c>
      <c r="D276" s="3">
        <f>C276/100</f>
        <v>0.04816666666666666</v>
      </c>
    </row>
    <row r="277" spans="1:2" ht="12.75">
      <c r="A277" s="1">
        <v>33604</v>
      </c>
      <c r="B277" s="2">
        <v>4.03</v>
      </c>
    </row>
    <row r="278" spans="1:2" ht="12.75">
      <c r="A278" s="1">
        <v>33635</v>
      </c>
      <c r="B278" s="2">
        <v>4.06</v>
      </c>
    </row>
    <row r="279" spans="1:4" ht="12.75">
      <c r="A279" s="1">
        <v>33664</v>
      </c>
      <c r="B279" s="2">
        <v>3.98</v>
      </c>
      <c r="C279" s="2">
        <f>AVERAGE(B277:B279)</f>
        <v>4.023333333333333</v>
      </c>
      <c r="D279" s="3">
        <f>C279/100</f>
        <v>0.040233333333333336</v>
      </c>
    </row>
    <row r="280" spans="1:2" ht="12.75">
      <c r="A280" s="1">
        <v>33695</v>
      </c>
      <c r="B280" s="2">
        <v>3.73</v>
      </c>
    </row>
    <row r="281" spans="1:2" ht="12.75">
      <c r="A281" s="1">
        <v>33725</v>
      </c>
      <c r="B281" s="2">
        <v>3.82</v>
      </c>
    </row>
    <row r="282" spans="1:4" ht="12.75">
      <c r="A282" s="1">
        <v>33756</v>
      </c>
      <c r="B282" s="2">
        <v>3.76</v>
      </c>
      <c r="C282" s="2">
        <f>AVERAGE(B280:B282)</f>
        <v>3.7699999999999996</v>
      </c>
      <c r="D282" s="3">
        <f>C282/100</f>
        <v>0.0377</v>
      </c>
    </row>
    <row r="283" spans="1:2" ht="12.75">
      <c r="A283" s="1">
        <v>33786</v>
      </c>
      <c r="B283" s="2">
        <v>3.25</v>
      </c>
    </row>
    <row r="284" spans="1:2" ht="12.75">
      <c r="A284" s="1">
        <v>33817</v>
      </c>
      <c r="B284" s="2">
        <v>3.3</v>
      </c>
    </row>
    <row r="285" spans="1:4" ht="12.75">
      <c r="A285" s="1">
        <v>33848</v>
      </c>
      <c r="B285" s="2">
        <v>3.22</v>
      </c>
      <c r="C285" s="2">
        <f>AVERAGE(B283:B285)</f>
        <v>3.2566666666666664</v>
      </c>
      <c r="D285" s="3">
        <f>C285/100</f>
        <v>0.03256666666666666</v>
      </c>
    </row>
    <row r="286" spans="1:2" ht="12.75">
      <c r="A286" s="1">
        <v>33878</v>
      </c>
      <c r="B286" s="2">
        <v>3.1</v>
      </c>
    </row>
    <row r="287" spans="1:2" ht="12.75">
      <c r="A287" s="1">
        <v>33909</v>
      </c>
      <c r="B287" s="2">
        <v>3.09</v>
      </c>
    </row>
    <row r="288" spans="1:4" ht="12.75">
      <c r="A288" s="1">
        <v>33939</v>
      </c>
      <c r="B288" s="2">
        <v>2.92</v>
      </c>
      <c r="C288" s="2">
        <f>AVERAGE(B286:B288)</f>
        <v>3.0366666666666666</v>
      </c>
      <c r="D288" s="3">
        <f>C288/100</f>
        <v>0.030366666666666667</v>
      </c>
    </row>
    <row r="289" spans="1:2" ht="12.75">
      <c r="A289" s="1">
        <v>33970</v>
      </c>
      <c r="B289" s="2">
        <v>3.02</v>
      </c>
    </row>
    <row r="290" spans="1:2" ht="12.75">
      <c r="A290" s="1">
        <v>34001</v>
      </c>
      <c r="B290" s="2">
        <v>3.03</v>
      </c>
    </row>
    <row r="291" spans="1:4" ht="12.75">
      <c r="A291" s="1">
        <v>34029</v>
      </c>
      <c r="B291" s="2">
        <v>3.07</v>
      </c>
      <c r="C291" s="2">
        <f>AVERAGE(B289:B291)</f>
        <v>3.0399999999999996</v>
      </c>
      <c r="D291" s="3">
        <f>C291/100</f>
        <v>0.030399999999999996</v>
      </c>
    </row>
    <row r="292" spans="1:2" ht="12.75">
      <c r="A292" s="1">
        <v>34060</v>
      </c>
      <c r="B292" s="2">
        <v>2.96</v>
      </c>
    </row>
    <row r="293" spans="1:2" ht="12.75">
      <c r="A293" s="1">
        <v>34090</v>
      </c>
      <c r="B293" s="2">
        <v>3</v>
      </c>
    </row>
    <row r="294" spans="1:4" ht="12.75">
      <c r="A294" s="1">
        <v>34121</v>
      </c>
      <c r="B294" s="2">
        <v>3.04</v>
      </c>
      <c r="C294" s="2">
        <f>AVERAGE(B292:B294)</f>
        <v>3</v>
      </c>
      <c r="D294" s="3">
        <f>C294/100</f>
        <v>0.03</v>
      </c>
    </row>
    <row r="295" spans="1:2" ht="12.75">
      <c r="A295" s="1">
        <v>34151</v>
      </c>
      <c r="B295" s="2">
        <v>3.06</v>
      </c>
    </row>
    <row r="296" spans="1:2" ht="12.75">
      <c r="A296" s="1">
        <v>34182</v>
      </c>
      <c r="B296" s="2">
        <v>3.03</v>
      </c>
    </row>
    <row r="297" spans="1:4" ht="12.75">
      <c r="A297" s="1">
        <v>34213</v>
      </c>
      <c r="B297" s="2">
        <v>3.09</v>
      </c>
      <c r="C297" s="2">
        <f>AVERAGE(B295:B297)</f>
        <v>3.06</v>
      </c>
      <c r="D297" s="3">
        <f>C297/100</f>
        <v>0.030600000000000002</v>
      </c>
    </row>
    <row r="298" spans="1:2" ht="12.75">
      <c r="A298" s="1">
        <v>34243</v>
      </c>
      <c r="B298" s="2">
        <v>2.99</v>
      </c>
    </row>
    <row r="299" spans="1:2" ht="12.75">
      <c r="A299" s="1">
        <v>34274</v>
      </c>
      <c r="B299" s="2">
        <v>3.02</v>
      </c>
    </row>
    <row r="300" spans="1:4" ht="12.75">
      <c r="A300" s="1">
        <v>34304</v>
      </c>
      <c r="B300" s="2">
        <v>2.96</v>
      </c>
      <c r="C300" s="2">
        <f>AVERAGE(B298:B300)</f>
        <v>2.9899999999999998</v>
      </c>
      <c r="D300" s="3">
        <f>C300/100</f>
        <v>0.029899999999999996</v>
      </c>
    </row>
    <row r="301" spans="1:2" ht="12.75">
      <c r="A301" s="1">
        <v>34335</v>
      </c>
      <c r="B301" s="2">
        <v>3.05</v>
      </c>
    </row>
    <row r="302" spans="1:2" ht="12.75">
      <c r="A302" s="1">
        <v>34366</v>
      </c>
      <c r="B302" s="2">
        <v>3.25</v>
      </c>
    </row>
    <row r="303" spans="1:4" ht="12.75">
      <c r="A303" s="1">
        <v>34394</v>
      </c>
      <c r="B303" s="2">
        <v>3.34</v>
      </c>
      <c r="C303" s="2">
        <f>AVERAGE(B301:B303)</f>
        <v>3.2133333333333334</v>
      </c>
      <c r="D303" s="3">
        <f>C303/100</f>
        <v>0.03213333333333333</v>
      </c>
    </row>
    <row r="304" spans="1:2" ht="12.75">
      <c r="A304" s="1">
        <v>34425</v>
      </c>
      <c r="B304" s="2">
        <v>3.56</v>
      </c>
    </row>
    <row r="305" spans="1:2" ht="12.75">
      <c r="A305" s="1">
        <v>34455</v>
      </c>
      <c r="B305" s="2">
        <v>4.01</v>
      </c>
    </row>
    <row r="306" spans="1:4" ht="12.75">
      <c r="A306" s="1">
        <v>34486</v>
      </c>
      <c r="B306" s="2">
        <v>4.25</v>
      </c>
      <c r="C306" s="2">
        <f>AVERAGE(B304:B306)</f>
        <v>3.94</v>
      </c>
      <c r="D306" s="3">
        <f>C306/100</f>
        <v>0.0394</v>
      </c>
    </row>
    <row r="307" spans="1:2" ht="12.75">
      <c r="A307" s="1">
        <v>34516</v>
      </c>
      <c r="B307" s="2">
        <v>4.26</v>
      </c>
    </row>
    <row r="308" spans="1:2" ht="12.75">
      <c r="A308" s="1">
        <v>34547</v>
      </c>
      <c r="B308" s="2">
        <v>4.47</v>
      </c>
    </row>
    <row r="309" spans="1:4" ht="12.75">
      <c r="A309" s="1">
        <v>34578</v>
      </c>
      <c r="B309" s="2">
        <v>4.73</v>
      </c>
      <c r="C309" s="2">
        <f>AVERAGE(B307:B309)</f>
        <v>4.486666666666667</v>
      </c>
      <c r="D309" s="3">
        <f>C309/100</f>
        <v>0.04486666666666667</v>
      </c>
    </row>
    <row r="310" spans="1:2" ht="12.75">
      <c r="A310" s="1">
        <v>34608</v>
      </c>
      <c r="B310" s="2">
        <v>4.76</v>
      </c>
    </row>
    <row r="311" spans="1:2" ht="12.75">
      <c r="A311" s="1">
        <v>34639</v>
      </c>
      <c r="B311" s="2">
        <v>5.29</v>
      </c>
    </row>
    <row r="312" spans="1:4" ht="12.75">
      <c r="A312" s="1">
        <v>34669</v>
      </c>
      <c r="B312" s="2">
        <v>5.45</v>
      </c>
      <c r="C312" s="2">
        <f>AVERAGE(B310:B312)</f>
        <v>5.166666666666667</v>
      </c>
      <c r="D312" s="3">
        <f>C312/100</f>
        <v>0.051666666666666666</v>
      </c>
    </row>
    <row r="313" spans="1:2" ht="12.75">
      <c r="A313" s="1">
        <v>34700</v>
      </c>
      <c r="B313" s="2">
        <v>5.53</v>
      </c>
    </row>
    <row r="314" spans="1:2" ht="12.75">
      <c r="A314" s="1">
        <v>34731</v>
      </c>
      <c r="B314" s="2">
        <v>5.92</v>
      </c>
    </row>
    <row r="315" spans="1:4" ht="12.75">
      <c r="A315" s="1">
        <v>34759</v>
      </c>
      <c r="B315" s="2">
        <v>5.98</v>
      </c>
      <c r="C315" s="2">
        <f>AVERAGE(B313:B315)</f>
        <v>5.81</v>
      </c>
      <c r="D315" s="3">
        <f>C315/100</f>
        <v>0.0581</v>
      </c>
    </row>
    <row r="316" spans="1:2" ht="12.75">
      <c r="A316" s="1">
        <v>34790</v>
      </c>
      <c r="B316" s="2">
        <v>6.05</v>
      </c>
    </row>
    <row r="317" spans="1:2" ht="12.75">
      <c r="A317" s="1">
        <v>34820</v>
      </c>
      <c r="B317" s="2">
        <v>6.01</v>
      </c>
    </row>
    <row r="318" spans="1:4" ht="12.75">
      <c r="A318" s="1">
        <v>34851</v>
      </c>
      <c r="B318" s="2">
        <v>6</v>
      </c>
      <c r="C318" s="2">
        <f>AVERAGE(B316:B318)</f>
        <v>6.02</v>
      </c>
      <c r="D318" s="3">
        <f>C318/100</f>
        <v>0.0602</v>
      </c>
    </row>
    <row r="319" spans="1:2" ht="12.75">
      <c r="A319" s="1">
        <v>34881</v>
      </c>
      <c r="B319" s="2">
        <v>5.85</v>
      </c>
    </row>
    <row r="320" spans="1:2" ht="12.75">
      <c r="A320" s="1">
        <v>34912</v>
      </c>
      <c r="B320" s="2">
        <v>5.74</v>
      </c>
    </row>
    <row r="321" spans="1:4" ht="12.75">
      <c r="A321" s="1">
        <v>34943</v>
      </c>
      <c r="B321" s="2">
        <v>5.8</v>
      </c>
      <c r="C321" s="2">
        <f>AVERAGE(B319:B321)</f>
        <v>5.796666666666667</v>
      </c>
      <c r="D321" s="3">
        <f>C321/100</f>
        <v>0.057966666666666666</v>
      </c>
    </row>
    <row r="322" spans="1:2" ht="12.75">
      <c r="A322" s="1">
        <v>34973</v>
      </c>
      <c r="B322" s="2">
        <v>5.76</v>
      </c>
    </row>
    <row r="323" spans="1:2" ht="12.75">
      <c r="A323" s="1">
        <v>35004</v>
      </c>
      <c r="B323" s="2">
        <v>5.8</v>
      </c>
    </row>
    <row r="324" spans="1:4" ht="12.75">
      <c r="A324" s="1">
        <v>35034</v>
      </c>
      <c r="B324" s="2">
        <v>5.6</v>
      </c>
      <c r="C324" s="2">
        <f>AVERAGE(B322:B324)</f>
        <v>5.719999999999999</v>
      </c>
      <c r="D324" s="3">
        <f>C324/100</f>
        <v>0.05719999999999999</v>
      </c>
    </row>
    <row r="325" spans="1:2" ht="12.75">
      <c r="A325" s="1">
        <v>35065</v>
      </c>
      <c r="B325" s="2">
        <v>5.56</v>
      </c>
    </row>
    <row r="326" spans="1:2" ht="12.75">
      <c r="A326" s="1">
        <v>35096</v>
      </c>
      <c r="B326" s="2">
        <v>5.22</v>
      </c>
    </row>
    <row r="327" spans="1:4" ht="12.75">
      <c r="A327" s="1">
        <v>35125</v>
      </c>
      <c r="B327" s="2">
        <v>5.31</v>
      </c>
      <c r="C327" s="2">
        <f>AVERAGE(B325:B327)</f>
        <v>5.363333333333333</v>
      </c>
      <c r="D327" s="3">
        <f>C327/100</f>
        <v>0.05363333333333333</v>
      </c>
    </row>
    <row r="328" spans="1:2" ht="12.75">
      <c r="A328" s="1">
        <v>35156</v>
      </c>
      <c r="B328" s="2">
        <v>5.22</v>
      </c>
    </row>
    <row r="329" spans="1:2" ht="12.75">
      <c r="A329" s="1">
        <v>35186</v>
      </c>
      <c r="B329" s="2">
        <v>5.24</v>
      </c>
    </row>
    <row r="330" spans="1:4" ht="12.75">
      <c r="A330" s="1">
        <v>35217</v>
      </c>
      <c r="B330" s="2">
        <v>5.27</v>
      </c>
      <c r="C330" s="2">
        <f>AVERAGE(B328:B330)</f>
        <v>5.243333333333333</v>
      </c>
      <c r="D330" s="3">
        <f>C330/100</f>
        <v>0.05243333333333333</v>
      </c>
    </row>
    <row r="331" spans="1:2" ht="12.75">
      <c r="A331" s="1">
        <v>35247</v>
      </c>
      <c r="B331" s="2">
        <v>5.4</v>
      </c>
    </row>
    <row r="332" spans="1:2" ht="12.75">
      <c r="A332" s="1">
        <v>35278</v>
      </c>
      <c r="B332" s="2">
        <v>5.22</v>
      </c>
    </row>
    <row r="333" spans="1:4" ht="12.75">
      <c r="A333" s="1">
        <v>35309</v>
      </c>
      <c r="B333" s="2">
        <v>5.3</v>
      </c>
      <c r="C333" s="2">
        <f>AVERAGE(B331:B333)</f>
        <v>5.3066666666666675</v>
      </c>
      <c r="D333" s="3">
        <f>C333/100</f>
        <v>0.05306666666666668</v>
      </c>
    </row>
    <row r="334" spans="1:2" ht="12.75">
      <c r="A334" s="1">
        <v>35339</v>
      </c>
      <c r="B334" s="2">
        <v>5.24</v>
      </c>
    </row>
    <row r="335" spans="1:2" ht="12.75">
      <c r="A335" s="1">
        <v>35370</v>
      </c>
      <c r="B335" s="2">
        <v>5.31</v>
      </c>
    </row>
    <row r="336" spans="1:4" ht="12.75">
      <c r="A336" s="1">
        <v>35400</v>
      </c>
      <c r="B336" s="2">
        <v>5.29</v>
      </c>
      <c r="C336" s="2">
        <f>AVERAGE(B334:B336)</f>
        <v>5.28</v>
      </c>
      <c r="D336" s="3">
        <f>C336/100</f>
        <v>0.0528</v>
      </c>
    </row>
    <row r="337" spans="1:2" ht="12.75">
      <c r="A337" s="1">
        <v>35431</v>
      </c>
      <c r="B337" s="2">
        <v>5.25</v>
      </c>
    </row>
    <row r="338" spans="1:2" ht="12.75">
      <c r="A338" s="1">
        <v>35462</v>
      </c>
      <c r="B338" s="2">
        <v>5.19</v>
      </c>
    </row>
    <row r="339" spans="1:4" ht="12.75">
      <c r="A339" s="1">
        <v>35490</v>
      </c>
      <c r="B339" s="2">
        <v>5.39</v>
      </c>
      <c r="C339" s="2">
        <f>AVERAGE(B337:B339)</f>
        <v>5.276666666666667</v>
      </c>
      <c r="D339" s="3">
        <f>C339/100</f>
        <v>0.05276666666666667</v>
      </c>
    </row>
    <row r="340" spans="1:2" ht="12.75">
      <c r="A340" s="1">
        <v>35521</v>
      </c>
      <c r="B340" s="2">
        <v>5.51</v>
      </c>
    </row>
    <row r="341" spans="1:2" ht="12.75">
      <c r="A341" s="1">
        <v>35551</v>
      </c>
      <c r="B341" s="2">
        <v>5.5</v>
      </c>
    </row>
    <row r="342" spans="1:4" ht="12.75">
      <c r="A342" s="1">
        <v>35582</v>
      </c>
      <c r="B342" s="2">
        <v>5.56</v>
      </c>
      <c r="C342" s="2">
        <f>AVERAGE(B340:B342)</f>
        <v>5.523333333333333</v>
      </c>
      <c r="D342" s="3">
        <f>C342/100</f>
        <v>0.055233333333333336</v>
      </c>
    </row>
    <row r="343" spans="1:2" ht="12.75">
      <c r="A343" s="1">
        <v>35612</v>
      </c>
      <c r="B343" s="2">
        <v>5.52</v>
      </c>
    </row>
    <row r="344" spans="1:2" ht="12.75">
      <c r="A344" s="1">
        <v>35643</v>
      </c>
      <c r="B344" s="2">
        <v>5.54</v>
      </c>
    </row>
    <row r="345" spans="1:4" ht="12.75">
      <c r="A345" s="1">
        <v>35674</v>
      </c>
      <c r="B345" s="2">
        <v>5.54</v>
      </c>
      <c r="C345" s="2">
        <f>AVERAGE(B343:B345)</f>
        <v>5.533333333333332</v>
      </c>
      <c r="D345" s="3">
        <f>C345/100</f>
        <v>0.055333333333333325</v>
      </c>
    </row>
    <row r="346" spans="1:2" ht="12.75">
      <c r="A346" s="1">
        <v>35704</v>
      </c>
      <c r="B346" s="2">
        <v>5.5</v>
      </c>
    </row>
    <row r="347" spans="1:2" ht="12.75">
      <c r="A347" s="1">
        <v>35735</v>
      </c>
      <c r="B347" s="2">
        <v>5.52</v>
      </c>
    </row>
    <row r="348" spans="1:4" ht="12.75">
      <c r="A348" s="1">
        <v>35765</v>
      </c>
      <c r="B348" s="2">
        <v>5.5</v>
      </c>
      <c r="C348" s="2">
        <f>AVERAGE(B346:B348)</f>
        <v>5.506666666666667</v>
      </c>
      <c r="D348" s="3">
        <f>C348/100</f>
        <v>0.05506666666666667</v>
      </c>
    </row>
    <row r="349" spans="1:2" ht="12.75">
      <c r="A349" s="1">
        <v>35796</v>
      </c>
      <c r="B349" s="2">
        <v>5.56</v>
      </c>
    </row>
    <row r="350" spans="1:2" ht="12.75">
      <c r="A350" s="1">
        <v>35827</v>
      </c>
      <c r="B350" s="2">
        <v>5.51</v>
      </c>
    </row>
    <row r="351" spans="1:4" ht="12.75">
      <c r="A351" s="1">
        <v>35855</v>
      </c>
      <c r="B351" s="2">
        <v>5.49</v>
      </c>
      <c r="C351" s="2">
        <f>AVERAGE(B349:B351)</f>
        <v>5.5200000000000005</v>
      </c>
      <c r="D351" s="3">
        <f>C351/100</f>
        <v>0.055200000000000006</v>
      </c>
    </row>
    <row r="352" spans="1:2" ht="12.75">
      <c r="A352" s="1">
        <v>35886</v>
      </c>
      <c r="B352" s="2">
        <v>5.45</v>
      </c>
    </row>
    <row r="353" spans="1:2" ht="12.75">
      <c r="A353" s="1">
        <v>35916</v>
      </c>
      <c r="B353" s="2">
        <v>5.49</v>
      </c>
    </row>
    <row r="354" spans="1:4" ht="12.75">
      <c r="A354" s="1">
        <v>35947</v>
      </c>
      <c r="B354" s="2">
        <v>5.56</v>
      </c>
      <c r="C354" s="2">
        <f>AVERAGE(B352:B354)</f>
        <v>5.5</v>
      </c>
      <c r="D354" s="3">
        <f>C354/100</f>
        <v>0.055</v>
      </c>
    </row>
    <row r="355" spans="1:2" ht="12.75">
      <c r="A355" s="1">
        <v>35977</v>
      </c>
      <c r="B355" s="2">
        <v>5.54</v>
      </c>
    </row>
    <row r="356" spans="1:2" ht="12.75">
      <c r="A356" s="1">
        <v>36008</v>
      </c>
      <c r="B356" s="2">
        <v>5.55</v>
      </c>
    </row>
    <row r="357" spans="1:4" ht="12.75">
      <c r="A357" s="1">
        <v>36039</v>
      </c>
      <c r="B357" s="2">
        <v>5.51</v>
      </c>
      <c r="C357" s="2">
        <f>AVERAGE(B355:B357)</f>
        <v>5.533333333333334</v>
      </c>
      <c r="D357" s="3">
        <f>C357/100</f>
        <v>0.05533333333333334</v>
      </c>
    </row>
    <row r="358" spans="1:2" ht="12.75">
      <c r="A358" s="1">
        <v>36069</v>
      </c>
      <c r="B358" s="2">
        <v>5.07</v>
      </c>
    </row>
    <row r="359" spans="1:2" ht="12.75">
      <c r="A359" s="1">
        <v>36100</v>
      </c>
      <c r="B359" s="2">
        <v>4.83</v>
      </c>
    </row>
    <row r="360" spans="1:4" ht="12.75">
      <c r="A360" s="1">
        <v>36130</v>
      </c>
      <c r="B360" s="2">
        <v>4.68</v>
      </c>
      <c r="C360" s="2">
        <f>AVERAGE(B358:B360)</f>
        <v>4.86</v>
      </c>
      <c r="D360" s="3">
        <f>C360/100</f>
        <v>0.048600000000000004</v>
      </c>
    </row>
    <row r="361" spans="1:2" ht="12.75">
      <c r="A361" s="1">
        <v>36161</v>
      </c>
      <c r="B361" s="2">
        <v>4.63</v>
      </c>
    </row>
    <row r="362" spans="1:2" ht="12.75">
      <c r="A362" s="1">
        <v>36192</v>
      </c>
      <c r="B362" s="2">
        <v>4.76</v>
      </c>
    </row>
    <row r="363" spans="1:4" ht="12.75">
      <c r="A363" s="1">
        <v>36220</v>
      </c>
      <c r="B363" s="2">
        <v>4.81</v>
      </c>
      <c r="C363" s="2">
        <f>AVERAGE(B361:B363)</f>
        <v>4.733333333333333</v>
      </c>
      <c r="D363" s="3">
        <f>C363/100</f>
        <v>0.04733333333333333</v>
      </c>
    </row>
    <row r="364" spans="1:2" ht="12.75">
      <c r="A364" s="1">
        <v>36251</v>
      </c>
      <c r="B364" s="2">
        <v>4.74</v>
      </c>
    </row>
    <row r="365" spans="1:2" ht="12.75">
      <c r="A365" s="1">
        <v>36281</v>
      </c>
      <c r="B365" s="2">
        <v>4.74</v>
      </c>
    </row>
    <row r="366" spans="1:4" ht="12.75">
      <c r="A366" s="1">
        <v>36312</v>
      </c>
      <c r="B366" s="2">
        <v>4.76</v>
      </c>
      <c r="C366" s="2">
        <f>AVERAGE(B364:B366)</f>
        <v>4.746666666666667</v>
      </c>
      <c r="D366" s="3">
        <f>C366/100</f>
        <v>0.04746666666666667</v>
      </c>
    </row>
    <row r="367" spans="1:2" ht="12.75">
      <c r="A367" s="1">
        <v>36342</v>
      </c>
      <c r="B367" s="2">
        <v>4.99</v>
      </c>
    </row>
    <row r="368" spans="1:2" ht="12.75">
      <c r="A368" s="1">
        <v>36373</v>
      </c>
      <c r="B368" s="2">
        <v>5.07</v>
      </c>
    </row>
    <row r="369" spans="1:4" ht="12.75">
      <c r="A369" s="1">
        <v>36404</v>
      </c>
      <c r="B369" s="2">
        <v>5.22</v>
      </c>
      <c r="C369" s="2">
        <f>AVERAGE(B367:B369)</f>
        <v>5.093333333333334</v>
      </c>
      <c r="D369" s="3">
        <f>C369/100</f>
        <v>0.05093333333333334</v>
      </c>
    </row>
    <row r="370" spans="1:2" ht="12.75">
      <c r="A370" s="1">
        <v>36434</v>
      </c>
      <c r="B370" s="2">
        <v>5.2</v>
      </c>
    </row>
    <row r="371" spans="1:2" ht="12.75">
      <c r="A371" s="1">
        <v>36465</v>
      </c>
      <c r="B371" s="2">
        <v>5.42</v>
      </c>
    </row>
    <row r="372" spans="1:4" ht="12.75">
      <c r="A372" s="1">
        <v>36495</v>
      </c>
      <c r="B372" s="2">
        <v>5.3</v>
      </c>
      <c r="C372" s="2">
        <f>AVERAGE(B370:B372)</f>
        <v>5.3066666666666675</v>
      </c>
      <c r="D372" s="3">
        <f>C372/100</f>
        <v>0.05306666666666668</v>
      </c>
    </row>
    <row r="373" spans="1:2" ht="12.75">
      <c r="A373" s="1">
        <v>36526</v>
      </c>
      <c r="B373" s="2">
        <v>5.45</v>
      </c>
    </row>
    <row r="374" spans="1:2" ht="12.75">
      <c r="A374" s="1">
        <v>36557</v>
      </c>
      <c r="B374" s="2">
        <v>5.73</v>
      </c>
    </row>
    <row r="375" spans="1:4" ht="12.75">
      <c r="A375" s="1">
        <v>36586</v>
      </c>
      <c r="B375" s="2">
        <v>5.85</v>
      </c>
      <c r="C375" s="2">
        <f>AVERAGE(B373:B375)</f>
        <v>5.676666666666667</v>
      </c>
      <c r="D375" s="3">
        <f>C375/100</f>
        <v>0.05676666666666667</v>
      </c>
    </row>
    <row r="376" spans="1:2" ht="12.75">
      <c r="A376" s="1">
        <v>36617</v>
      </c>
      <c r="B376" s="2">
        <v>6.02</v>
      </c>
    </row>
    <row r="377" spans="1:2" ht="12.75">
      <c r="A377" s="1">
        <v>36647</v>
      </c>
      <c r="B377" s="2">
        <v>6.27</v>
      </c>
    </row>
    <row r="378" spans="1:4" ht="12.75">
      <c r="A378" s="1">
        <v>36678</v>
      </c>
      <c r="B378" s="2">
        <v>6.53</v>
      </c>
      <c r="C378" s="2">
        <f>AVERAGE(B376:B378)</f>
        <v>6.273333333333333</v>
      </c>
      <c r="D378" s="3">
        <f>C378/100</f>
        <v>0.06273333333333334</v>
      </c>
    </row>
    <row r="379" spans="1:2" ht="12.75">
      <c r="A379" s="1">
        <v>36708</v>
      </c>
      <c r="B379" s="2">
        <v>6.54</v>
      </c>
    </row>
    <row r="380" spans="1:2" ht="12.75">
      <c r="A380" s="1">
        <v>36739</v>
      </c>
      <c r="B380" s="2">
        <v>6.5</v>
      </c>
    </row>
    <row r="381" spans="1:4" ht="12.75">
      <c r="A381" s="1">
        <v>36770</v>
      </c>
      <c r="B381" s="2">
        <v>6.52</v>
      </c>
      <c r="C381" s="2">
        <f>AVERAGE(B379:B381)</f>
        <v>6.52</v>
      </c>
      <c r="D381" s="3">
        <f>C381/100</f>
        <v>0.0652</v>
      </c>
    </row>
    <row r="382" spans="1:2" ht="12.75">
      <c r="A382" s="1">
        <v>36800</v>
      </c>
      <c r="B382" s="2">
        <v>6.51</v>
      </c>
    </row>
    <row r="383" spans="1:2" ht="12.75">
      <c r="A383" s="1">
        <v>36831</v>
      </c>
      <c r="B383" s="2">
        <v>6.51</v>
      </c>
    </row>
    <row r="384" spans="1:4" ht="12.75">
      <c r="A384" s="1">
        <v>36861</v>
      </c>
      <c r="B384" s="2">
        <v>6.4</v>
      </c>
      <c r="C384" s="2">
        <f>AVERAGE(B382:B384)</f>
        <v>6.473333333333334</v>
      </c>
      <c r="D384" s="3">
        <f>C384/100</f>
        <v>0.06473333333333334</v>
      </c>
    </row>
    <row r="385" spans="1:2" ht="12.75">
      <c r="A385" s="1">
        <v>36892</v>
      </c>
      <c r="B385" s="2">
        <v>5.98</v>
      </c>
    </row>
    <row r="386" spans="1:2" ht="12.75">
      <c r="A386" s="1">
        <v>36923</v>
      </c>
      <c r="B386" s="2">
        <v>5.49</v>
      </c>
    </row>
    <row r="387" spans="1:4" ht="12.75">
      <c r="A387" s="1">
        <v>36951</v>
      </c>
      <c r="B387" s="2">
        <v>5.31</v>
      </c>
      <c r="C387" s="2">
        <f>AVERAGE(B385:B387)</f>
        <v>5.593333333333334</v>
      </c>
      <c r="D387" s="3">
        <f>C387/100</f>
        <v>0.055933333333333335</v>
      </c>
    </row>
    <row r="388" spans="1:2" ht="12.75">
      <c r="A388" s="1">
        <v>36982</v>
      </c>
      <c r="B388" s="2">
        <v>4.8</v>
      </c>
    </row>
    <row r="389" spans="1:2" ht="12.75">
      <c r="A389" s="1">
        <v>37012</v>
      </c>
      <c r="B389" s="2">
        <v>4.21</v>
      </c>
    </row>
    <row r="390" spans="1:4" ht="12.75">
      <c r="A390" s="1">
        <v>37043</v>
      </c>
      <c r="B390" s="2">
        <v>3.97</v>
      </c>
      <c r="C390" s="2">
        <f>AVERAGE(B388:B390)</f>
        <v>4.326666666666667</v>
      </c>
      <c r="D390" s="3">
        <f>C390/100</f>
        <v>0.04326666666666667</v>
      </c>
    </row>
    <row r="391" spans="1:2" ht="12.75">
      <c r="A391" s="1">
        <v>37073</v>
      </c>
      <c r="B391" s="2">
        <v>3.77</v>
      </c>
    </row>
    <row r="392" spans="1:2" ht="12.75">
      <c r="A392" s="1">
        <v>37104</v>
      </c>
      <c r="B392" s="2">
        <v>3.65</v>
      </c>
    </row>
    <row r="393" spans="1:4" ht="12.75">
      <c r="A393" s="1">
        <v>37135</v>
      </c>
      <c r="B393" s="2">
        <v>3.07</v>
      </c>
      <c r="C393" s="2">
        <f>AVERAGE(B391:B393)</f>
        <v>3.4966666666666666</v>
      </c>
      <c r="D393" s="3">
        <f>C393/100</f>
        <v>0.03496666666666667</v>
      </c>
    </row>
    <row r="394" spans="1:2" ht="12.75">
      <c r="A394" s="1">
        <v>37165</v>
      </c>
      <c r="B394" s="2">
        <v>2.49</v>
      </c>
    </row>
    <row r="395" spans="1:2" ht="12.75">
      <c r="A395" s="1">
        <v>37196</v>
      </c>
      <c r="B395" s="2">
        <v>2.09</v>
      </c>
    </row>
    <row r="396" spans="1:4" ht="12.75">
      <c r="A396" s="1">
        <v>37226</v>
      </c>
      <c r="B396" s="2">
        <v>1.82</v>
      </c>
      <c r="C396" s="2">
        <f>AVERAGE(B394:B396)</f>
        <v>2.1333333333333333</v>
      </c>
      <c r="D396" s="3">
        <f>C396/100</f>
        <v>0.021333333333333333</v>
      </c>
    </row>
    <row r="397" spans="1:2" ht="12.75">
      <c r="A397" s="1">
        <v>37257</v>
      </c>
      <c r="B397" s="2">
        <v>1.73</v>
      </c>
    </row>
    <row r="398" spans="1:2" ht="12.75">
      <c r="A398" s="1">
        <v>37288</v>
      </c>
      <c r="B398" s="2">
        <v>1.74</v>
      </c>
    </row>
    <row r="399" spans="1:4" ht="12.75">
      <c r="A399" s="1">
        <v>37316</v>
      </c>
      <c r="B399" s="2">
        <v>1.73</v>
      </c>
      <c r="C399" s="2">
        <f>AVERAGE(B397:B399)</f>
        <v>1.7333333333333332</v>
      </c>
      <c r="D399" s="3">
        <f>C399/100</f>
        <v>0.017333333333333333</v>
      </c>
    </row>
    <row r="400" spans="1:2" ht="12.75">
      <c r="A400" s="1">
        <v>37347</v>
      </c>
      <c r="B400" s="2">
        <v>1.75</v>
      </c>
    </row>
    <row r="401" spans="1:2" ht="12.75">
      <c r="A401" s="1">
        <v>37377</v>
      </c>
      <c r="B401" s="2">
        <v>1.75</v>
      </c>
    </row>
    <row r="402" spans="1:4" ht="12.75">
      <c r="A402" s="1">
        <v>37408</v>
      </c>
      <c r="B402" s="2">
        <v>1.75</v>
      </c>
      <c r="C402" s="2">
        <f>AVERAGE(B400:B402)</f>
        <v>1.75</v>
      </c>
      <c r="D402" s="3">
        <f>C402/100</f>
        <v>0.0175</v>
      </c>
    </row>
    <row r="403" spans="1:2" ht="12.75">
      <c r="A403" s="1">
        <v>37438</v>
      </c>
      <c r="B403" s="2">
        <v>1.73</v>
      </c>
    </row>
    <row r="404" spans="1:2" ht="12.75">
      <c r="A404" s="1">
        <v>37469</v>
      </c>
      <c r="B404" s="2">
        <v>1.74</v>
      </c>
    </row>
    <row r="405" spans="1:4" ht="12.75">
      <c r="A405" s="1">
        <v>37500</v>
      </c>
      <c r="B405" s="2">
        <v>1.75</v>
      </c>
      <c r="C405" s="2">
        <f>AVERAGE(B403:B405)</f>
        <v>1.74</v>
      </c>
      <c r="D405" s="3">
        <f>C405/100</f>
        <v>0.0174</v>
      </c>
    </row>
    <row r="406" spans="1:2" ht="12.75">
      <c r="A406" s="1">
        <v>37530</v>
      </c>
      <c r="B406" s="2">
        <v>1.75</v>
      </c>
    </row>
    <row r="407" spans="1:2" ht="12.75">
      <c r="A407" s="1">
        <v>37561</v>
      </c>
      <c r="B407" s="2">
        <v>1.34</v>
      </c>
    </row>
    <row r="408" spans="1:4" ht="12.75">
      <c r="A408" s="1">
        <v>37591</v>
      </c>
      <c r="B408" s="2">
        <v>1.24</v>
      </c>
      <c r="C408" s="2">
        <f>AVERAGE(B406:B408)</f>
        <v>1.4433333333333334</v>
      </c>
      <c r="D408" s="3">
        <f>C408/100</f>
        <v>0.014433333333333333</v>
      </c>
    </row>
    <row r="409" spans="1:2" ht="12.75">
      <c r="A409" s="1">
        <v>37622</v>
      </c>
      <c r="B409" s="2">
        <v>1.24</v>
      </c>
    </row>
    <row r="410" spans="1:2" ht="12.75">
      <c r="A410" s="1">
        <v>37653</v>
      </c>
      <c r="B410" s="2">
        <v>1.26</v>
      </c>
    </row>
    <row r="411" spans="1:4" ht="12.75">
      <c r="A411" s="1">
        <v>37681</v>
      </c>
      <c r="B411" s="2">
        <v>1.25</v>
      </c>
      <c r="C411" s="2">
        <f>AVERAGE(B409:B411)</f>
        <v>1.25</v>
      </c>
      <c r="D411" s="3">
        <f>C411/100</f>
        <v>0.0125</v>
      </c>
    </row>
    <row r="412" spans="1:2" ht="12.75">
      <c r="A412" s="1">
        <v>37712</v>
      </c>
      <c r="B412" s="2">
        <v>1.26</v>
      </c>
    </row>
    <row r="413" spans="1:2" ht="12.75">
      <c r="A413" s="1">
        <v>37742</v>
      </c>
      <c r="B413" s="2">
        <v>1.26</v>
      </c>
    </row>
    <row r="414" spans="1:4" ht="12.75">
      <c r="A414" s="1">
        <v>37773</v>
      </c>
      <c r="B414" s="2">
        <v>1.22</v>
      </c>
      <c r="C414" s="2">
        <f>AVERAGE(B412:B414)</f>
        <v>1.2466666666666668</v>
      </c>
      <c r="D414" s="3">
        <f>C414/100</f>
        <v>0.012466666666666668</v>
      </c>
    </row>
    <row r="415" spans="1:2" ht="12.75">
      <c r="A415" s="1">
        <v>37803</v>
      </c>
      <c r="B415" s="2">
        <v>1.01</v>
      </c>
    </row>
    <row r="416" spans="1:2" ht="12.75">
      <c r="A416" s="1">
        <v>37834</v>
      </c>
      <c r="B416" s="2">
        <v>1.03</v>
      </c>
    </row>
    <row r="417" spans="1:4" ht="12.75">
      <c r="A417" s="1">
        <v>37865</v>
      </c>
      <c r="B417" s="2">
        <v>1.01</v>
      </c>
      <c r="C417" s="2">
        <f>AVERAGE(B415:B417)</f>
        <v>1.0166666666666666</v>
      </c>
      <c r="D417" s="3">
        <f>C417/100</f>
        <v>0.010166666666666666</v>
      </c>
    </row>
    <row r="418" spans="1:2" ht="12.75">
      <c r="A418" s="1">
        <v>37895</v>
      </c>
      <c r="B418" s="2">
        <v>1.01</v>
      </c>
    </row>
    <row r="419" spans="1:2" ht="12.75">
      <c r="A419" s="1">
        <v>37926</v>
      </c>
      <c r="B419" s="2">
        <v>1</v>
      </c>
    </row>
    <row r="420" spans="1:4" ht="12.75">
      <c r="A420" s="1">
        <v>37956</v>
      </c>
      <c r="B420" s="2">
        <v>0.98</v>
      </c>
      <c r="C420" s="2">
        <f>AVERAGE(B418:B420)</f>
        <v>0.9966666666666666</v>
      </c>
      <c r="D420" s="3">
        <f>C420/100</f>
        <v>0.009966666666666665</v>
      </c>
    </row>
    <row r="421" spans="1:2" ht="12.75">
      <c r="A421" s="1">
        <v>37987</v>
      </c>
      <c r="B421" s="2">
        <v>1</v>
      </c>
    </row>
    <row r="422" spans="1:2" ht="12.75">
      <c r="A422" s="1">
        <v>38018</v>
      </c>
      <c r="B422" s="2">
        <v>1.01</v>
      </c>
    </row>
    <row r="423" spans="1:4" ht="12.75">
      <c r="A423" s="1">
        <v>38047</v>
      </c>
      <c r="B423" s="2">
        <v>1</v>
      </c>
      <c r="C423" s="2">
        <f>AVERAGE(B421:B423)</f>
        <v>1.0033333333333332</v>
      </c>
      <c r="D423" s="3">
        <f>C423/100</f>
        <v>0.010033333333333332</v>
      </c>
    </row>
    <row r="424" spans="1:2" ht="12.75">
      <c r="A424" s="1">
        <v>38078</v>
      </c>
      <c r="B424" s="2">
        <v>1</v>
      </c>
    </row>
    <row r="425" spans="1:2" ht="12.75">
      <c r="A425" s="1">
        <v>38108</v>
      </c>
      <c r="B425" s="2">
        <v>1</v>
      </c>
    </row>
    <row r="426" spans="1:4" ht="12.75">
      <c r="A426" s="1">
        <v>38139</v>
      </c>
      <c r="B426" s="2">
        <v>1.03</v>
      </c>
      <c r="C426" s="2">
        <f>AVERAGE(B424:B426)</f>
        <v>1.01</v>
      </c>
      <c r="D426" s="3">
        <f>C426/100</f>
        <v>0.0101</v>
      </c>
    </row>
    <row r="427" spans="1:2" ht="12.75">
      <c r="A427" s="1">
        <v>38169</v>
      </c>
      <c r="B427" s="2">
        <v>1.26</v>
      </c>
    </row>
    <row r="428" spans="1:2" ht="12.75">
      <c r="A428" s="1">
        <v>38200</v>
      </c>
      <c r="B428" s="2">
        <v>1.43</v>
      </c>
    </row>
    <row r="429" spans="1:4" ht="12.75">
      <c r="A429" s="1">
        <v>38231</v>
      </c>
      <c r="B429" s="2">
        <v>1.61</v>
      </c>
      <c r="C429" s="2">
        <f>AVERAGE(B427:B429)</f>
        <v>1.4333333333333333</v>
      </c>
      <c r="D429" s="3">
        <f>C429/100</f>
        <v>0.014333333333333333</v>
      </c>
    </row>
    <row r="430" spans="1:2" ht="12.75">
      <c r="A430" s="1">
        <v>38261</v>
      </c>
      <c r="B430" s="2">
        <v>1.76</v>
      </c>
    </row>
    <row r="431" spans="1:2" ht="12.75">
      <c r="A431" s="1">
        <v>38292</v>
      </c>
      <c r="B431" s="2">
        <v>1.93</v>
      </c>
    </row>
    <row r="432" spans="1:4" ht="12.75">
      <c r="A432" s="1">
        <v>38322</v>
      </c>
      <c r="B432" s="2">
        <v>2.16</v>
      </c>
      <c r="C432" s="2">
        <f>AVERAGE(B430:B432)</f>
        <v>1.95</v>
      </c>
      <c r="D432" s="3">
        <f>C432/100</f>
        <v>0.0195</v>
      </c>
    </row>
    <row r="433" spans="1:2" ht="12.75">
      <c r="A433" s="1">
        <v>38353</v>
      </c>
      <c r="B433" s="2">
        <v>2.28</v>
      </c>
    </row>
  </sheetData>
  <autoFilter ref="D1:D433"/>
  <printOptions gridLines="1"/>
  <pageMargins left="0.75" right="0.75" top="1" bottom="1" header="0.5" footer="0.5"/>
  <pageSetup fitToHeight="0" fitToWidth="0"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48"/>
  <sheetViews>
    <sheetView workbookViewId="0" topLeftCell="A1">
      <selection activeCell="C1" sqref="C1:C16384"/>
    </sheetView>
  </sheetViews>
  <sheetFormatPr defaultColWidth="9.140625" defaultRowHeight="12.75"/>
  <cols>
    <col min="1" max="1" width="20.7109375" style="0" customWidth="1"/>
  </cols>
  <sheetData>
    <row r="1" spans="1:2" ht="12.75">
      <c r="A1" t="s">
        <v>0</v>
      </c>
      <c r="B1" t="s">
        <v>23</v>
      </c>
    </row>
    <row r="2" spans="1:2" ht="12.75">
      <c r="A2" t="s">
        <v>2</v>
      </c>
      <c r="B2" t="s">
        <v>24</v>
      </c>
    </row>
    <row r="3" spans="1:2" ht="12.75">
      <c r="A3" t="s">
        <v>4</v>
      </c>
      <c r="B3" t="s">
        <v>25</v>
      </c>
    </row>
    <row r="4" spans="1:2" ht="12.75">
      <c r="A4" t="s">
        <v>6</v>
      </c>
      <c r="B4" t="s">
        <v>26</v>
      </c>
    </row>
    <row r="5" spans="1:2" ht="12.75">
      <c r="A5" t="s">
        <v>8</v>
      </c>
      <c r="B5" t="s">
        <v>27</v>
      </c>
    </row>
    <row r="6" spans="1:2" ht="12.75">
      <c r="A6" t="s">
        <v>10</v>
      </c>
      <c r="B6" t="s">
        <v>11</v>
      </c>
    </row>
    <row r="7" spans="1:2" ht="12.75">
      <c r="A7" t="s">
        <v>12</v>
      </c>
      <c r="B7" t="s">
        <v>28</v>
      </c>
    </row>
    <row r="8" spans="1:2" ht="12.75">
      <c r="A8" t="s">
        <v>14</v>
      </c>
      <c r="B8" t="s">
        <v>29</v>
      </c>
    </row>
    <row r="9" spans="1:2" ht="12.75">
      <c r="A9" t="s">
        <v>16</v>
      </c>
      <c r="B9" t="s">
        <v>30</v>
      </c>
    </row>
    <row r="10" spans="1:2" ht="12.75">
      <c r="A10" t="s">
        <v>18</v>
      </c>
      <c r="B10" t="s">
        <v>31</v>
      </c>
    </row>
    <row r="11" ht="12.75">
      <c r="B11" t="s">
        <v>32</v>
      </c>
    </row>
    <row r="12" ht="12.75">
      <c r="B12" t="s">
        <v>33</v>
      </c>
    </row>
    <row r="13" ht="12.75">
      <c r="B13" t="s">
        <v>34</v>
      </c>
    </row>
    <row r="15" spans="1:3" ht="12.75">
      <c r="A15" t="s">
        <v>20</v>
      </c>
      <c r="B15" t="s">
        <v>21</v>
      </c>
      <c r="C15" t="s">
        <v>35</v>
      </c>
    </row>
    <row r="16" spans="1:2" ht="12.75">
      <c r="A16" s="1">
        <v>25204</v>
      </c>
      <c r="B16" s="4">
        <v>35.7</v>
      </c>
    </row>
    <row r="17" spans="1:2" ht="12.75">
      <c r="A17" s="1">
        <v>25235</v>
      </c>
      <c r="B17" s="4">
        <v>35.8</v>
      </c>
    </row>
    <row r="18" spans="1:2" ht="12.75">
      <c r="A18" s="1">
        <v>25263</v>
      </c>
      <c r="B18" s="4">
        <v>36.1</v>
      </c>
    </row>
    <row r="19" spans="1:2" ht="12.75">
      <c r="A19" s="1">
        <v>25294</v>
      </c>
      <c r="B19" s="4">
        <v>36.3</v>
      </c>
    </row>
    <row r="20" spans="1:2" ht="12.75">
      <c r="A20" s="1">
        <v>25324</v>
      </c>
      <c r="B20" s="4">
        <v>36.4</v>
      </c>
    </row>
    <row r="21" spans="1:2" ht="12.75">
      <c r="A21" s="1">
        <v>25355</v>
      </c>
      <c r="B21" s="4">
        <v>36.6</v>
      </c>
    </row>
    <row r="22" spans="1:2" ht="12.75">
      <c r="A22" s="1">
        <v>25385</v>
      </c>
      <c r="B22" s="4">
        <v>36.8</v>
      </c>
    </row>
    <row r="23" spans="1:2" ht="12.75">
      <c r="A23" s="1">
        <v>25416</v>
      </c>
      <c r="B23" s="4">
        <v>36.9</v>
      </c>
    </row>
    <row r="24" spans="1:2" ht="12.75">
      <c r="A24" s="1">
        <v>25447</v>
      </c>
      <c r="B24" s="4">
        <v>37.1</v>
      </c>
    </row>
    <row r="25" spans="1:2" ht="12.75">
      <c r="A25" s="1">
        <v>25477</v>
      </c>
      <c r="B25" s="4">
        <v>37.3</v>
      </c>
    </row>
    <row r="26" spans="1:2" ht="12.75">
      <c r="A26" s="1">
        <v>25508</v>
      </c>
      <c r="B26" s="4">
        <v>37.5</v>
      </c>
    </row>
    <row r="27" spans="1:2" ht="12.75">
      <c r="A27" s="1">
        <v>25538</v>
      </c>
      <c r="B27" s="4">
        <v>37.7</v>
      </c>
    </row>
    <row r="28" spans="1:2" ht="12.75">
      <c r="A28" s="1">
        <v>25569</v>
      </c>
      <c r="B28" s="4">
        <v>37.9</v>
      </c>
    </row>
    <row r="29" spans="1:2" ht="12.75">
      <c r="A29" s="1">
        <v>25600</v>
      </c>
      <c r="B29" s="4">
        <v>38.1</v>
      </c>
    </row>
    <row r="30" spans="1:3" ht="12.75">
      <c r="A30" s="1">
        <v>25628</v>
      </c>
      <c r="B30" s="4">
        <v>38.3</v>
      </c>
      <c r="C30" s="3">
        <f>B30/B18-1</f>
        <v>0.06094182825484751</v>
      </c>
    </row>
    <row r="31" spans="1:2" ht="12.75">
      <c r="A31" s="1">
        <v>25659</v>
      </c>
      <c r="B31" s="4">
        <v>38.5</v>
      </c>
    </row>
    <row r="32" spans="1:2" ht="12.75">
      <c r="A32" s="1">
        <v>25689</v>
      </c>
      <c r="B32" s="4">
        <v>38.6</v>
      </c>
    </row>
    <row r="33" spans="1:3" ht="12.75">
      <c r="A33" s="1">
        <v>25720</v>
      </c>
      <c r="B33" s="4">
        <v>38.8</v>
      </c>
      <c r="C33" s="3">
        <f>B33/B21-1</f>
        <v>0.060109289617486183</v>
      </c>
    </row>
    <row r="34" spans="1:2" ht="12.75">
      <c r="A34" s="1">
        <v>25750</v>
      </c>
      <c r="B34" s="4">
        <v>38.9</v>
      </c>
    </row>
    <row r="35" spans="1:2" ht="12.75">
      <c r="A35" s="1">
        <v>25781</v>
      </c>
      <c r="B35" s="4">
        <v>39</v>
      </c>
    </row>
    <row r="36" spans="1:3" ht="12.75">
      <c r="A36" s="1">
        <v>25812</v>
      </c>
      <c r="B36" s="4">
        <v>39.2</v>
      </c>
      <c r="C36" s="3">
        <f>B36/B24-1</f>
        <v>0.05660377358490565</v>
      </c>
    </row>
    <row r="37" spans="1:2" ht="12.75">
      <c r="A37" s="1">
        <v>25842</v>
      </c>
      <c r="B37" s="4">
        <v>39.4</v>
      </c>
    </row>
    <row r="38" spans="1:2" ht="12.75">
      <c r="A38" s="1">
        <v>25873</v>
      </c>
      <c r="B38" s="4">
        <v>39.6</v>
      </c>
    </row>
    <row r="39" spans="1:3" ht="12.75">
      <c r="A39" s="1">
        <v>25903</v>
      </c>
      <c r="B39" s="4">
        <v>39.8</v>
      </c>
      <c r="C39" s="3">
        <f>B39/B27-1</f>
        <v>0.055702917771883076</v>
      </c>
    </row>
    <row r="40" spans="1:2" ht="12.75">
      <c r="A40" s="1">
        <v>25934</v>
      </c>
      <c r="B40" s="4">
        <v>39.9</v>
      </c>
    </row>
    <row r="41" spans="1:2" ht="12.75">
      <c r="A41" s="1">
        <v>25965</v>
      </c>
      <c r="B41" s="4">
        <v>39.9</v>
      </c>
    </row>
    <row r="42" spans="1:3" ht="12.75">
      <c r="A42" s="1">
        <v>25993</v>
      </c>
      <c r="B42" s="4">
        <v>40</v>
      </c>
      <c r="C42" s="3">
        <f>B42/B30-1</f>
        <v>0.044386422976501416</v>
      </c>
    </row>
    <row r="43" spans="1:2" ht="12.75">
      <c r="A43" s="1">
        <v>26024</v>
      </c>
      <c r="B43" s="4">
        <v>40.1</v>
      </c>
    </row>
    <row r="44" spans="1:2" ht="12.75">
      <c r="A44" s="1">
        <v>26054</v>
      </c>
      <c r="B44" s="4">
        <v>40.3</v>
      </c>
    </row>
    <row r="45" spans="1:3" ht="12.75">
      <c r="A45" s="1">
        <v>26085</v>
      </c>
      <c r="B45" s="4">
        <v>40.5</v>
      </c>
      <c r="C45" s="3">
        <f>B45/B33-1</f>
        <v>0.04381443298969079</v>
      </c>
    </row>
    <row r="46" spans="1:2" ht="12.75">
      <c r="A46" s="1">
        <v>26115</v>
      </c>
      <c r="B46" s="4">
        <v>40.6</v>
      </c>
    </row>
    <row r="47" spans="1:2" ht="12.75">
      <c r="A47" s="1">
        <v>26146</v>
      </c>
      <c r="B47" s="4">
        <v>40.7</v>
      </c>
    </row>
    <row r="48" spans="1:3" ht="12.75">
      <c r="A48" s="1">
        <v>26177</v>
      </c>
      <c r="B48" s="4">
        <v>40.8</v>
      </c>
      <c r="C48" s="3">
        <f>B48/B36-1</f>
        <v>0.04081632653061207</v>
      </c>
    </row>
    <row r="49" spans="1:2" ht="12.75">
      <c r="A49" s="1">
        <v>26207</v>
      </c>
      <c r="B49" s="4">
        <v>40.9</v>
      </c>
    </row>
    <row r="50" spans="1:2" ht="12.75">
      <c r="A50" s="1">
        <v>26238</v>
      </c>
      <c r="B50" s="4">
        <v>41</v>
      </c>
    </row>
    <row r="51" spans="1:3" ht="12.75">
      <c r="A51" s="1">
        <v>26268</v>
      </c>
      <c r="B51" s="4">
        <v>41.1</v>
      </c>
      <c r="C51" s="3">
        <f>B51/B39-1</f>
        <v>0.03266331658291466</v>
      </c>
    </row>
    <row r="52" spans="1:2" ht="12.75">
      <c r="A52" s="1">
        <v>26299</v>
      </c>
      <c r="B52" s="4">
        <v>41.2</v>
      </c>
    </row>
    <row r="53" spans="1:2" ht="12.75">
      <c r="A53" s="1">
        <v>26330</v>
      </c>
      <c r="B53" s="4">
        <v>41.4</v>
      </c>
    </row>
    <row r="54" spans="1:3" ht="12.75">
      <c r="A54" s="1">
        <v>26359</v>
      </c>
      <c r="B54" s="4">
        <v>41.4</v>
      </c>
      <c r="C54" s="3">
        <f>B54/B42-1</f>
        <v>0.03499999999999992</v>
      </c>
    </row>
    <row r="55" spans="1:2" ht="12.75">
      <c r="A55" s="1">
        <v>26390</v>
      </c>
      <c r="B55" s="4">
        <v>41.5</v>
      </c>
    </row>
    <row r="56" spans="1:2" ht="12.75">
      <c r="A56" s="1">
        <v>26420</v>
      </c>
      <c r="B56" s="4">
        <v>41.6</v>
      </c>
    </row>
    <row r="57" spans="1:3" ht="12.75">
      <c r="A57" s="1">
        <v>26451</v>
      </c>
      <c r="B57" s="4">
        <v>41.7</v>
      </c>
      <c r="C57" s="3">
        <f>B57/B45-1</f>
        <v>0.029629629629629672</v>
      </c>
    </row>
    <row r="58" spans="1:2" ht="12.75">
      <c r="A58" s="1">
        <v>26481</v>
      </c>
      <c r="B58" s="4">
        <v>41.8</v>
      </c>
    </row>
    <row r="59" spans="1:2" ht="12.75">
      <c r="A59" s="1">
        <v>26512</v>
      </c>
      <c r="B59" s="4">
        <v>41.9</v>
      </c>
    </row>
    <row r="60" spans="1:3" ht="12.75">
      <c r="A60" s="1">
        <v>26543</v>
      </c>
      <c r="B60" s="4">
        <v>42.1</v>
      </c>
      <c r="C60" s="3">
        <f>B60/B48-1</f>
        <v>0.031862745098039325</v>
      </c>
    </row>
    <row r="61" spans="1:2" ht="12.75">
      <c r="A61" s="1">
        <v>26573</v>
      </c>
      <c r="B61" s="4">
        <v>42.2</v>
      </c>
    </row>
    <row r="62" spans="1:2" ht="12.75">
      <c r="A62" s="1">
        <v>26604</v>
      </c>
      <c r="B62" s="4">
        <v>42.4</v>
      </c>
    </row>
    <row r="63" spans="1:3" ht="12.75">
      <c r="A63" s="1">
        <v>26634</v>
      </c>
      <c r="B63" s="4">
        <v>42.5</v>
      </c>
      <c r="C63" s="3">
        <f>B63/B51-1</f>
        <v>0.03406326034063256</v>
      </c>
    </row>
    <row r="64" spans="1:2" ht="12.75">
      <c r="A64" s="1">
        <v>26665</v>
      </c>
      <c r="B64" s="4">
        <v>42.7</v>
      </c>
    </row>
    <row r="65" spans="1:2" ht="12.75">
      <c r="A65" s="1">
        <v>26696</v>
      </c>
      <c r="B65" s="4">
        <v>43</v>
      </c>
    </row>
    <row r="66" spans="1:3" ht="12.75">
      <c r="A66" s="1">
        <v>26724</v>
      </c>
      <c r="B66" s="4">
        <v>43.4</v>
      </c>
      <c r="C66" s="3">
        <f>B66/B54-1</f>
        <v>0.048309178743961345</v>
      </c>
    </row>
    <row r="67" spans="1:2" ht="12.75">
      <c r="A67" s="1">
        <v>26755</v>
      </c>
      <c r="B67" s="4">
        <v>43.7</v>
      </c>
    </row>
    <row r="68" spans="1:2" ht="12.75">
      <c r="A68" s="1">
        <v>26785</v>
      </c>
      <c r="B68" s="4">
        <v>43.9</v>
      </c>
    </row>
    <row r="69" spans="1:3" ht="12.75">
      <c r="A69" s="1">
        <v>26816</v>
      </c>
      <c r="B69" s="4">
        <v>44.2</v>
      </c>
      <c r="C69" s="3">
        <f>B69/B57-1</f>
        <v>0.05995203836930463</v>
      </c>
    </row>
    <row r="70" spans="1:2" ht="12.75">
      <c r="A70" s="1">
        <v>26846</v>
      </c>
      <c r="B70" s="4">
        <v>44.2</v>
      </c>
    </row>
    <row r="71" spans="1:2" ht="12.75">
      <c r="A71" s="1">
        <v>26877</v>
      </c>
      <c r="B71" s="4">
        <v>45</v>
      </c>
    </row>
    <row r="72" spans="1:3" ht="12.75">
      <c r="A72" s="1">
        <v>26908</v>
      </c>
      <c r="B72" s="4">
        <v>45.2</v>
      </c>
      <c r="C72" s="3">
        <f>B72/B60-1</f>
        <v>0.07363420427553447</v>
      </c>
    </row>
    <row r="73" spans="1:2" ht="12.75">
      <c r="A73" s="1">
        <v>26938</v>
      </c>
      <c r="B73" s="4">
        <v>45.6</v>
      </c>
    </row>
    <row r="74" spans="1:2" ht="12.75">
      <c r="A74" s="1">
        <v>26969</v>
      </c>
      <c r="B74" s="4">
        <v>45.9</v>
      </c>
    </row>
    <row r="75" spans="1:3" ht="12.75">
      <c r="A75" s="1">
        <v>26999</v>
      </c>
      <c r="B75" s="4">
        <v>46.3</v>
      </c>
      <c r="C75" s="3">
        <f>B75/B63-1</f>
        <v>0.0894117647058823</v>
      </c>
    </row>
    <row r="76" spans="1:2" ht="12.75">
      <c r="A76" s="1">
        <v>27030</v>
      </c>
      <c r="B76" s="4">
        <v>46.8</v>
      </c>
    </row>
    <row r="77" spans="1:2" ht="12.75">
      <c r="A77" s="1">
        <v>27061</v>
      </c>
      <c r="B77" s="4">
        <v>47.3</v>
      </c>
    </row>
    <row r="78" spans="1:3" ht="12.75">
      <c r="A78" s="1">
        <v>27089</v>
      </c>
      <c r="B78" s="4">
        <v>47.8</v>
      </c>
      <c r="C78" s="3">
        <f>B78/B66-1</f>
        <v>0.10138248847926268</v>
      </c>
    </row>
    <row r="79" spans="1:2" ht="12.75">
      <c r="A79" s="1">
        <v>27120</v>
      </c>
      <c r="B79" s="4">
        <v>48.1</v>
      </c>
    </row>
    <row r="80" spans="1:2" ht="12.75">
      <c r="A80" s="1">
        <v>27150</v>
      </c>
      <c r="B80" s="4">
        <v>48.6</v>
      </c>
    </row>
    <row r="81" spans="1:3" ht="12.75">
      <c r="A81" s="1">
        <v>27181</v>
      </c>
      <c r="B81" s="4">
        <v>49</v>
      </c>
      <c r="C81" s="3">
        <f>B81/B69-1</f>
        <v>0.10859728506787314</v>
      </c>
    </row>
    <row r="82" spans="1:2" ht="12.75">
      <c r="A82" s="1">
        <v>27211</v>
      </c>
      <c r="B82" s="4">
        <v>49.3</v>
      </c>
    </row>
    <row r="83" spans="1:2" ht="12.75">
      <c r="A83" s="1">
        <v>27242</v>
      </c>
      <c r="B83" s="4">
        <v>49.9</v>
      </c>
    </row>
    <row r="84" spans="1:3" ht="12.75">
      <c r="A84" s="1">
        <v>27273</v>
      </c>
      <c r="B84" s="4">
        <v>50.6</v>
      </c>
      <c r="C84" s="3">
        <f>B84/B72-1</f>
        <v>0.11946902654867242</v>
      </c>
    </row>
    <row r="85" spans="1:2" ht="12.75">
      <c r="A85" s="1">
        <v>27303</v>
      </c>
      <c r="B85" s="4">
        <v>51</v>
      </c>
    </row>
    <row r="86" spans="1:2" ht="12.75">
      <c r="A86" s="1">
        <v>27334</v>
      </c>
      <c r="B86" s="4">
        <v>51.5</v>
      </c>
    </row>
    <row r="87" spans="1:3" ht="12.75">
      <c r="A87" s="1">
        <v>27364</v>
      </c>
      <c r="B87" s="4">
        <v>51.9</v>
      </c>
      <c r="C87" s="3">
        <f>B87/B75-1</f>
        <v>0.12095032397408212</v>
      </c>
    </row>
    <row r="88" spans="1:2" ht="12.75">
      <c r="A88" s="1">
        <v>27395</v>
      </c>
      <c r="B88" s="4">
        <v>52.3</v>
      </c>
    </row>
    <row r="89" spans="1:2" ht="12.75">
      <c r="A89" s="1">
        <v>27426</v>
      </c>
      <c r="B89" s="4">
        <v>52.6</v>
      </c>
    </row>
    <row r="90" spans="1:3" ht="12.75">
      <c r="A90" s="1">
        <v>27454</v>
      </c>
      <c r="B90" s="4">
        <v>52.8</v>
      </c>
      <c r="C90" s="3">
        <f>B90/B78-1</f>
        <v>0.10460251046025104</v>
      </c>
    </row>
    <row r="91" spans="1:2" ht="12.75">
      <c r="A91" s="1">
        <v>27485</v>
      </c>
      <c r="B91" s="4">
        <v>53</v>
      </c>
    </row>
    <row r="92" spans="1:2" ht="12.75">
      <c r="A92" s="1">
        <v>27515</v>
      </c>
      <c r="B92" s="4">
        <v>53.1</v>
      </c>
    </row>
    <row r="93" spans="1:3" ht="12.75">
      <c r="A93" s="1">
        <v>27546</v>
      </c>
      <c r="B93" s="4">
        <v>53.5</v>
      </c>
      <c r="C93" s="3">
        <f>B93/B81-1</f>
        <v>0.09183673469387754</v>
      </c>
    </row>
    <row r="94" spans="1:2" ht="12.75">
      <c r="A94" s="1">
        <v>27576</v>
      </c>
      <c r="B94" s="4">
        <v>54</v>
      </c>
    </row>
    <row r="95" spans="1:2" ht="12.75">
      <c r="A95" s="1">
        <v>27607</v>
      </c>
      <c r="B95" s="4">
        <v>54.2</v>
      </c>
    </row>
    <row r="96" spans="1:3" ht="12.75">
      <c r="A96" s="1">
        <v>27638</v>
      </c>
      <c r="B96" s="4">
        <v>54.6</v>
      </c>
      <c r="C96" s="3">
        <f>B96/B84-1</f>
        <v>0.07905138339920947</v>
      </c>
    </row>
    <row r="97" spans="1:2" ht="12.75">
      <c r="A97" s="1">
        <v>27668</v>
      </c>
      <c r="B97" s="4">
        <v>54.9</v>
      </c>
    </row>
    <row r="98" spans="1:2" ht="12.75">
      <c r="A98" s="1">
        <v>27699</v>
      </c>
      <c r="B98" s="4">
        <v>55.3</v>
      </c>
    </row>
    <row r="99" spans="1:3" ht="12.75">
      <c r="A99" s="1">
        <v>27729</v>
      </c>
      <c r="B99" s="4">
        <v>55.6</v>
      </c>
      <c r="C99" s="3">
        <f>B99/B87-1</f>
        <v>0.07129094412331405</v>
      </c>
    </row>
    <row r="100" spans="1:2" ht="12.75">
      <c r="A100" s="1">
        <v>27760</v>
      </c>
      <c r="B100" s="4">
        <v>55.8</v>
      </c>
    </row>
    <row r="101" spans="1:2" ht="12.75">
      <c r="A101" s="1">
        <v>27791</v>
      </c>
      <c r="B101" s="4">
        <v>55.9</v>
      </c>
    </row>
    <row r="102" spans="1:3" ht="12.75">
      <c r="A102" s="1">
        <v>27820</v>
      </c>
      <c r="B102" s="4">
        <v>56</v>
      </c>
      <c r="C102" s="3">
        <f>B102/B90-1</f>
        <v>0.06060606060606055</v>
      </c>
    </row>
    <row r="103" spans="1:2" ht="12.75">
      <c r="A103" s="1">
        <v>27851</v>
      </c>
      <c r="B103" s="4">
        <v>56.1</v>
      </c>
    </row>
    <row r="104" spans="1:2" ht="12.75">
      <c r="A104" s="1">
        <v>27881</v>
      </c>
      <c r="B104" s="4">
        <v>56.4</v>
      </c>
    </row>
    <row r="105" spans="1:3" ht="12.75">
      <c r="A105" s="1">
        <v>27912</v>
      </c>
      <c r="B105" s="4">
        <v>56.7</v>
      </c>
      <c r="C105" s="3">
        <f>B105/B93-1</f>
        <v>0.059813084112149584</v>
      </c>
    </row>
    <row r="106" spans="1:2" ht="12.75">
      <c r="A106" s="1">
        <v>27942</v>
      </c>
      <c r="B106" s="4">
        <v>57</v>
      </c>
    </row>
    <row r="107" spans="1:2" ht="12.75">
      <c r="A107" s="1">
        <v>27973</v>
      </c>
      <c r="B107" s="4">
        <v>57.3</v>
      </c>
    </row>
    <row r="108" spans="1:3" ht="12.75">
      <c r="A108" s="1">
        <v>28004</v>
      </c>
      <c r="B108" s="4">
        <v>57.6</v>
      </c>
      <c r="C108" s="3">
        <f>B108/B96-1</f>
        <v>0.05494505494505497</v>
      </c>
    </row>
    <row r="109" spans="1:2" ht="12.75">
      <c r="A109" s="1">
        <v>28034</v>
      </c>
      <c r="B109" s="4">
        <v>57.9</v>
      </c>
    </row>
    <row r="110" spans="1:2" ht="12.75">
      <c r="A110" s="1">
        <v>28065</v>
      </c>
      <c r="B110" s="4">
        <v>58.1</v>
      </c>
    </row>
    <row r="111" spans="1:3" ht="12.75">
      <c r="A111" s="1">
        <v>28095</v>
      </c>
      <c r="B111" s="4">
        <v>58.4</v>
      </c>
      <c r="C111" s="3">
        <f>B111/B99-1</f>
        <v>0.050359712230215736</v>
      </c>
    </row>
    <row r="112" spans="1:2" ht="12.75">
      <c r="A112" s="1">
        <v>28126</v>
      </c>
      <c r="B112" s="4">
        <v>58.7</v>
      </c>
    </row>
    <row r="113" spans="1:2" ht="12.75">
      <c r="A113" s="1">
        <v>28157</v>
      </c>
      <c r="B113" s="4">
        <v>59.3</v>
      </c>
    </row>
    <row r="114" spans="1:3" ht="12.75">
      <c r="A114" s="1">
        <v>28185</v>
      </c>
      <c r="B114" s="4">
        <v>59.6</v>
      </c>
      <c r="C114" s="3">
        <f>B114/B102-1</f>
        <v>0.06428571428571428</v>
      </c>
    </row>
    <row r="115" spans="1:2" ht="12.75">
      <c r="A115" s="1">
        <v>28216</v>
      </c>
      <c r="B115" s="4">
        <v>60</v>
      </c>
    </row>
    <row r="116" spans="1:2" ht="12.75">
      <c r="A116" s="1">
        <v>28246</v>
      </c>
      <c r="B116" s="4">
        <v>60.2</v>
      </c>
    </row>
    <row r="117" spans="1:3" ht="12.75">
      <c r="A117" s="1">
        <v>28277</v>
      </c>
      <c r="B117" s="4">
        <v>60.5</v>
      </c>
      <c r="C117" s="3">
        <f>B117/B105-1</f>
        <v>0.06701940035273357</v>
      </c>
    </row>
    <row r="118" spans="1:2" ht="12.75">
      <c r="A118" s="1">
        <v>28307</v>
      </c>
      <c r="B118" s="4">
        <v>60.8</v>
      </c>
    </row>
    <row r="119" spans="1:2" ht="12.75">
      <c r="A119" s="1">
        <v>28338</v>
      </c>
      <c r="B119" s="4">
        <v>61.1</v>
      </c>
    </row>
    <row r="120" spans="1:3" ht="12.75">
      <c r="A120" s="1">
        <v>28369</v>
      </c>
      <c r="B120" s="4">
        <v>61.3</v>
      </c>
      <c r="C120" s="3">
        <f>B120/B108-1</f>
        <v>0.06423611111111094</v>
      </c>
    </row>
    <row r="121" spans="1:2" ht="12.75">
      <c r="A121" s="1">
        <v>28399</v>
      </c>
      <c r="B121" s="4">
        <v>61.6</v>
      </c>
    </row>
    <row r="122" spans="1:2" ht="12.75">
      <c r="A122" s="1">
        <v>28430</v>
      </c>
      <c r="B122" s="4">
        <v>62</v>
      </c>
    </row>
    <row r="123" spans="1:3" ht="12.75">
      <c r="A123" s="1">
        <v>28460</v>
      </c>
      <c r="B123" s="4">
        <v>62.3</v>
      </c>
      <c r="C123" s="3">
        <f>B123/B111-1</f>
        <v>0.0667808219178081</v>
      </c>
    </row>
    <row r="124" spans="1:2" ht="12.75">
      <c r="A124" s="1">
        <v>28491</v>
      </c>
      <c r="B124" s="4">
        <v>62.7</v>
      </c>
    </row>
    <row r="125" spans="1:2" ht="12.75">
      <c r="A125" s="1">
        <v>28522</v>
      </c>
      <c r="B125" s="4">
        <v>63</v>
      </c>
    </row>
    <row r="126" spans="1:3" ht="12.75">
      <c r="A126" s="1">
        <v>28550</v>
      </c>
      <c r="B126" s="4">
        <v>63.4</v>
      </c>
      <c r="C126" s="3">
        <f>B126/B114-1</f>
        <v>0.06375838926174482</v>
      </c>
    </row>
    <row r="127" spans="1:2" ht="12.75">
      <c r="A127" s="1">
        <v>28581</v>
      </c>
      <c r="B127" s="4">
        <v>63.9</v>
      </c>
    </row>
    <row r="128" spans="1:2" ht="12.75">
      <c r="A128" s="1">
        <v>28611</v>
      </c>
      <c r="B128" s="4">
        <v>64.5</v>
      </c>
    </row>
    <row r="129" spans="1:3" ht="12.75">
      <c r="A129" s="1">
        <v>28642</v>
      </c>
      <c r="B129" s="4">
        <v>65</v>
      </c>
      <c r="C129" s="3">
        <f>B129/B117-1</f>
        <v>0.07438016528925617</v>
      </c>
    </row>
    <row r="130" spans="1:2" ht="12.75">
      <c r="A130" s="1">
        <v>28672</v>
      </c>
      <c r="B130" s="4">
        <v>65.5</v>
      </c>
    </row>
    <row r="131" spans="1:2" ht="12.75">
      <c r="A131" s="1">
        <v>28703</v>
      </c>
      <c r="B131" s="4">
        <v>65.9</v>
      </c>
    </row>
    <row r="132" spans="1:3" ht="12.75">
      <c r="A132" s="1">
        <v>28734</v>
      </c>
      <c r="B132" s="4">
        <v>66.5</v>
      </c>
      <c r="C132" s="3">
        <f>B132/B120-1</f>
        <v>0.08482871125611746</v>
      </c>
    </row>
    <row r="133" spans="1:2" ht="12.75">
      <c r="A133" s="1">
        <v>28764</v>
      </c>
      <c r="B133" s="4">
        <v>67.1</v>
      </c>
    </row>
    <row r="134" spans="1:2" ht="12.75">
      <c r="A134" s="1">
        <v>28795</v>
      </c>
      <c r="B134" s="4">
        <v>67.5</v>
      </c>
    </row>
    <row r="135" spans="1:3" ht="12.75">
      <c r="A135" s="1">
        <v>28825</v>
      </c>
      <c r="B135" s="4">
        <v>67.9</v>
      </c>
      <c r="C135" s="3">
        <f>B135/B123-1</f>
        <v>0.08988764044943842</v>
      </c>
    </row>
    <row r="136" spans="1:2" ht="12.75">
      <c r="A136" s="1">
        <v>28856</v>
      </c>
      <c r="B136" s="4">
        <v>68.5</v>
      </c>
    </row>
    <row r="137" spans="1:2" ht="12.75">
      <c r="A137" s="1">
        <v>28887</v>
      </c>
      <c r="B137" s="4">
        <v>69.2</v>
      </c>
    </row>
    <row r="138" spans="1:3" ht="12.75">
      <c r="A138" s="1">
        <v>28915</v>
      </c>
      <c r="B138" s="4">
        <v>69.9</v>
      </c>
      <c r="C138" s="3">
        <f>B138/B126-1</f>
        <v>0.10252365930599372</v>
      </c>
    </row>
    <row r="139" spans="1:2" ht="12.75">
      <c r="A139" s="1">
        <v>28946</v>
      </c>
      <c r="B139" s="4">
        <v>70.6</v>
      </c>
    </row>
    <row r="140" spans="1:2" ht="12.75">
      <c r="A140" s="1">
        <v>28976</v>
      </c>
      <c r="B140" s="4">
        <v>71.4</v>
      </c>
    </row>
    <row r="141" spans="1:3" ht="12.75">
      <c r="A141" s="1">
        <v>29007</v>
      </c>
      <c r="B141" s="4">
        <v>72.2</v>
      </c>
      <c r="C141" s="3">
        <f>B141/B129-1</f>
        <v>0.11076923076923073</v>
      </c>
    </row>
    <row r="142" spans="1:2" ht="12.75">
      <c r="A142" s="1">
        <v>29037</v>
      </c>
      <c r="B142" s="4">
        <v>73</v>
      </c>
    </row>
    <row r="143" spans="1:2" ht="12.75">
      <c r="A143" s="1">
        <v>29068</v>
      </c>
      <c r="B143" s="4">
        <v>73.7</v>
      </c>
    </row>
    <row r="144" spans="1:3" ht="12.75">
      <c r="A144" s="1">
        <v>29099</v>
      </c>
      <c r="B144" s="4">
        <v>74.4</v>
      </c>
      <c r="C144" s="3">
        <f>B144/B132-1</f>
        <v>0.11879699248120312</v>
      </c>
    </row>
    <row r="145" spans="1:2" ht="12.75">
      <c r="A145" s="1">
        <v>29129</v>
      </c>
      <c r="B145" s="4">
        <v>75.2</v>
      </c>
    </row>
    <row r="146" spans="1:2" ht="12.75">
      <c r="A146" s="1">
        <v>29160</v>
      </c>
      <c r="B146" s="4">
        <v>76</v>
      </c>
    </row>
    <row r="147" spans="1:3" ht="12.75">
      <c r="A147" s="1">
        <v>29190</v>
      </c>
      <c r="B147" s="4">
        <v>76.9</v>
      </c>
      <c r="C147" s="3">
        <f>B147/B135-1</f>
        <v>0.13254786450662737</v>
      </c>
    </row>
    <row r="148" spans="1:2" ht="12.75">
      <c r="A148" s="1">
        <v>29221</v>
      </c>
      <c r="B148" s="4">
        <v>78</v>
      </c>
    </row>
    <row r="149" spans="1:2" ht="12.75">
      <c r="A149" s="1">
        <v>29252</v>
      </c>
      <c r="B149" s="4">
        <v>79</v>
      </c>
    </row>
    <row r="150" spans="1:3" ht="12.75">
      <c r="A150" s="1">
        <v>29281</v>
      </c>
      <c r="B150" s="4">
        <v>80.1</v>
      </c>
      <c r="C150" s="3">
        <f>B150/B138-1</f>
        <v>0.14592274678111572</v>
      </c>
    </row>
    <row r="151" spans="1:2" ht="12.75">
      <c r="A151" s="1">
        <v>29312</v>
      </c>
      <c r="B151" s="4">
        <v>80.9</v>
      </c>
    </row>
    <row r="152" spans="1:2" ht="12.75">
      <c r="A152" s="1">
        <v>29342</v>
      </c>
      <c r="B152" s="4">
        <v>81.7</v>
      </c>
    </row>
    <row r="153" spans="1:3" ht="12.75">
      <c r="A153" s="1">
        <v>29373</v>
      </c>
      <c r="B153" s="4">
        <v>82.5</v>
      </c>
      <c r="C153" s="3">
        <f>B153/B141-1</f>
        <v>0.1426592797783932</v>
      </c>
    </row>
    <row r="154" spans="1:2" ht="12.75">
      <c r="A154" s="1">
        <v>29403</v>
      </c>
      <c r="B154" s="4">
        <v>82.6</v>
      </c>
    </row>
    <row r="155" spans="1:2" ht="12.75">
      <c r="A155" s="1">
        <v>29434</v>
      </c>
      <c r="B155" s="4">
        <v>83.2</v>
      </c>
    </row>
    <row r="156" spans="1:3" ht="12.75">
      <c r="A156" s="1">
        <v>29465</v>
      </c>
      <c r="B156" s="4">
        <v>83.9</v>
      </c>
      <c r="C156" s="3">
        <f>B156/B144-1</f>
        <v>0.12768817204301075</v>
      </c>
    </row>
    <row r="157" spans="1:2" ht="12.75">
      <c r="A157" s="1">
        <v>29495</v>
      </c>
      <c r="B157" s="4">
        <v>84.7</v>
      </c>
    </row>
    <row r="158" spans="1:2" ht="12.75">
      <c r="A158" s="1">
        <v>29526</v>
      </c>
      <c r="B158" s="4">
        <v>85.6</v>
      </c>
    </row>
    <row r="159" spans="1:3" ht="12.75">
      <c r="A159" s="1">
        <v>29556</v>
      </c>
      <c r="B159" s="4">
        <v>86.4</v>
      </c>
      <c r="C159" s="3">
        <f>B159/B147-1</f>
        <v>0.12353706111833551</v>
      </c>
    </row>
    <row r="160" spans="1:2" ht="12.75">
      <c r="A160" s="1">
        <v>29587</v>
      </c>
      <c r="B160" s="4">
        <v>87.2</v>
      </c>
    </row>
    <row r="161" spans="1:2" ht="12.75">
      <c r="A161" s="1">
        <v>29618</v>
      </c>
      <c r="B161" s="4">
        <v>88</v>
      </c>
    </row>
    <row r="162" spans="1:3" ht="12.75">
      <c r="A162" s="1">
        <v>29646</v>
      </c>
      <c r="B162" s="4">
        <v>88.6</v>
      </c>
      <c r="C162" s="3">
        <f>B162/B150-1</f>
        <v>0.10611735330836458</v>
      </c>
    </row>
    <row r="163" spans="1:2" ht="12.75">
      <c r="A163" s="1">
        <v>29677</v>
      </c>
      <c r="B163" s="4">
        <v>89.1</v>
      </c>
    </row>
    <row r="164" spans="1:2" ht="12.75">
      <c r="A164" s="1">
        <v>29707</v>
      </c>
      <c r="B164" s="4">
        <v>89.7</v>
      </c>
    </row>
    <row r="165" spans="1:3" ht="12.75">
      <c r="A165" s="1">
        <v>29738</v>
      </c>
      <c r="B165" s="4">
        <v>90.5</v>
      </c>
      <c r="C165" s="3">
        <f>B165/B153-1</f>
        <v>0.09696969696969693</v>
      </c>
    </row>
    <row r="166" spans="1:2" ht="12.75">
      <c r="A166" s="1">
        <v>29768</v>
      </c>
      <c r="B166" s="4">
        <v>91.5</v>
      </c>
    </row>
    <row r="167" spans="1:2" ht="12.75">
      <c r="A167" s="1">
        <v>29799</v>
      </c>
      <c r="B167" s="4">
        <v>92.2</v>
      </c>
    </row>
    <row r="168" spans="1:3" ht="12.75">
      <c r="A168" s="1">
        <v>29830</v>
      </c>
      <c r="B168" s="4">
        <v>93.1</v>
      </c>
      <c r="C168" s="3">
        <f>B168/B156-1</f>
        <v>0.1096543504171632</v>
      </c>
    </row>
    <row r="169" spans="1:2" ht="12.75">
      <c r="A169" s="1">
        <v>29860</v>
      </c>
      <c r="B169" s="4">
        <v>93.4</v>
      </c>
    </row>
    <row r="170" spans="1:2" ht="12.75">
      <c r="A170" s="1">
        <v>29891</v>
      </c>
      <c r="B170" s="4">
        <v>93.8</v>
      </c>
    </row>
    <row r="171" spans="1:3" ht="12.75">
      <c r="A171" s="1">
        <v>29921</v>
      </c>
      <c r="B171" s="4">
        <v>94.1</v>
      </c>
      <c r="C171" s="3">
        <f>B171/B159-1</f>
        <v>0.08912037037037024</v>
      </c>
    </row>
    <row r="172" spans="1:2" ht="12.75">
      <c r="A172" s="1">
        <v>29952</v>
      </c>
      <c r="B172" s="4">
        <v>94.4</v>
      </c>
    </row>
    <row r="173" spans="1:2" ht="12.75">
      <c r="A173" s="1">
        <v>29983</v>
      </c>
      <c r="B173" s="4">
        <v>94.7</v>
      </c>
    </row>
    <row r="174" spans="1:3" ht="12.75">
      <c r="A174" s="1">
        <v>30011</v>
      </c>
      <c r="B174" s="4">
        <v>94.7</v>
      </c>
      <c r="C174" s="3">
        <f>B174/B162-1</f>
        <v>0.06884875846501148</v>
      </c>
    </row>
    <row r="175" spans="1:2" ht="12.75">
      <c r="A175" s="1">
        <v>30042</v>
      </c>
      <c r="B175" s="4">
        <v>95</v>
      </c>
    </row>
    <row r="176" spans="1:2" ht="12.75">
      <c r="A176" s="1">
        <v>30072</v>
      </c>
      <c r="B176" s="4">
        <v>95.9</v>
      </c>
    </row>
    <row r="177" spans="1:3" ht="12.75">
      <c r="A177" s="1">
        <v>30103</v>
      </c>
      <c r="B177" s="4">
        <v>97</v>
      </c>
      <c r="C177" s="3">
        <f>B177/B165-1</f>
        <v>0.07182320441988943</v>
      </c>
    </row>
    <row r="178" spans="1:2" ht="12.75">
      <c r="A178" s="1">
        <v>30133</v>
      </c>
      <c r="B178" s="4">
        <v>97.5</v>
      </c>
    </row>
    <row r="179" spans="1:2" ht="12.75">
      <c r="A179" s="1">
        <v>30164</v>
      </c>
      <c r="B179" s="4">
        <v>97.7</v>
      </c>
    </row>
    <row r="180" spans="1:3" ht="12.75">
      <c r="A180" s="1">
        <v>30195</v>
      </c>
      <c r="B180" s="4">
        <v>97.7</v>
      </c>
      <c r="C180" s="3">
        <f>B180/B168-1</f>
        <v>0.04940923737916236</v>
      </c>
    </row>
    <row r="181" spans="1:2" ht="12.75">
      <c r="A181" s="1">
        <v>30225</v>
      </c>
      <c r="B181" s="4">
        <v>98.1</v>
      </c>
    </row>
    <row r="182" spans="1:2" ht="12.75">
      <c r="A182" s="1">
        <v>30256</v>
      </c>
      <c r="B182" s="4">
        <v>98</v>
      </c>
    </row>
    <row r="183" spans="1:3" ht="12.75">
      <c r="A183" s="1">
        <v>30286</v>
      </c>
      <c r="B183" s="4">
        <v>97.7</v>
      </c>
      <c r="C183" s="3">
        <f>B183/B171-1</f>
        <v>0.03825717321997879</v>
      </c>
    </row>
    <row r="184" spans="1:2" ht="12.75">
      <c r="A184" s="1">
        <v>30317</v>
      </c>
      <c r="B184" s="4">
        <v>97.9</v>
      </c>
    </row>
    <row r="185" spans="1:2" ht="12.75">
      <c r="A185" s="1">
        <v>30348</v>
      </c>
      <c r="B185" s="4">
        <v>98</v>
      </c>
    </row>
    <row r="186" spans="1:3" ht="12.75">
      <c r="A186" s="1">
        <v>30376</v>
      </c>
      <c r="B186" s="4">
        <v>98.1</v>
      </c>
      <c r="C186" s="3">
        <f>B186/B174-1</f>
        <v>0.035902851108764455</v>
      </c>
    </row>
    <row r="187" spans="1:2" ht="12.75">
      <c r="A187" s="1">
        <v>30407</v>
      </c>
      <c r="B187" s="4">
        <v>98.8</v>
      </c>
    </row>
    <row r="188" spans="1:2" ht="12.75">
      <c r="A188" s="1">
        <v>30437</v>
      </c>
      <c r="B188" s="4">
        <v>99.2</v>
      </c>
    </row>
    <row r="189" spans="1:3" ht="12.75">
      <c r="A189" s="1">
        <v>30468</v>
      </c>
      <c r="B189" s="4">
        <v>99.4</v>
      </c>
      <c r="C189" s="3">
        <f>B189/B177-1</f>
        <v>0.024742268041237248</v>
      </c>
    </row>
    <row r="190" spans="1:2" ht="12.75">
      <c r="A190" s="1">
        <v>30498</v>
      </c>
      <c r="B190" s="4">
        <v>99.8</v>
      </c>
    </row>
    <row r="191" spans="1:2" ht="12.75">
      <c r="A191" s="1">
        <v>30529</v>
      </c>
      <c r="B191" s="4">
        <v>100.1</v>
      </c>
    </row>
    <row r="192" spans="1:3" ht="12.75">
      <c r="A192" s="1">
        <v>30560</v>
      </c>
      <c r="B192" s="4">
        <v>100.4</v>
      </c>
      <c r="C192" s="3">
        <f>B192/B180-1</f>
        <v>0.02763561924257929</v>
      </c>
    </row>
    <row r="193" spans="1:2" ht="12.75">
      <c r="A193" s="1">
        <v>30590</v>
      </c>
      <c r="B193" s="4">
        <v>100.8</v>
      </c>
    </row>
    <row r="194" spans="1:2" ht="12.75">
      <c r="A194" s="1">
        <v>30621</v>
      </c>
      <c r="B194" s="4">
        <v>101.1</v>
      </c>
    </row>
    <row r="195" spans="1:3" ht="12.75">
      <c r="A195" s="1">
        <v>30651</v>
      </c>
      <c r="B195" s="4">
        <v>101.4</v>
      </c>
      <c r="C195" s="3">
        <f>B195/B183-1</f>
        <v>0.03787103377686796</v>
      </c>
    </row>
    <row r="196" spans="1:2" ht="12.75">
      <c r="A196" s="1">
        <v>30682</v>
      </c>
      <c r="B196" s="4">
        <v>102.1</v>
      </c>
    </row>
    <row r="197" spans="1:2" ht="12.75">
      <c r="A197" s="1">
        <v>30713</v>
      </c>
      <c r="B197" s="4">
        <v>102.6</v>
      </c>
    </row>
    <row r="198" spans="1:3" ht="12.75">
      <c r="A198" s="1">
        <v>30742</v>
      </c>
      <c r="B198" s="4">
        <v>102.9</v>
      </c>
      <c r="C198" s="3">
        <f>B198/B186-1</f>
        <v>0.04892966360856277</v>
      </c>
    </row>
    <row r="199" spans="1:2" ht="12.75">
      <c r="A199" s="1">
        <v>30773</v>
      </c>
      <c r="B199" s="4">
        <v>103.3</v>
      </c>
    </row>
    <row r="200" spans="1:2" ht="12.75">
      <c r="A200" s="1">
        <v>30803</v>
      </c>
      <c r="B200" s="4">
        <v>103.5</v>
      </c>
    </row>
    <row r="201" spans="1:3" ht="12.75">
      <c r="A201" s="1">
        <v>30834</v>
      </c>
      <c r="B201" s="4">
        <v>103.7</v>
      </c>
      <c r="C201" s="3">
        <f>B201/B189-1</f>
        <v>0.04325955734406439</v>
      </c>
    </row>
    <row r="202" spans="1:2" ht="12.75">
      <c r="A202" s="1">
        <v>30864</v>
      </c>
      <c r="B202" s="4">
        <v>104.1</v>
      </c>
    </row>
    <row r="203" spans="1:2" ht="12.75">
      <c r="A203" s="1">
        <v>30895</v>
      </c>
      <c r="B203" s="4">
        <v>104.4</v>
      </c>
    </row>
    <row r="204" spans="1:3" ht="12.75">
      <c r="A204" s="1">
        <v>30926</v>
      </c>
      <c r="B204" s="4">
        <v>104.7</v>
      </c>
      <c r="C204" s="3">
        <f>B204/B192-1</f>
        <v>0.042828685258964105</v>
      </c>
    </row>
    <row r="205" spans="1:2" ht="12.75">
      <c r="A205" s="1">
        <v>30956</v>
      </c>
      <c r="B205" s="4">
        <v>105.1</v>
      </c>
    </row>
    <row r="206" spans="1:2" ht="12.75">
      <c r="A206" s="1">
        <v>30987</v>
      </c>
      <c r="B206" s="4">
        <v>105.3</v>
      </c>
    </row>
    <row r="207" spans="1:3" ht="12.75">
      <c r="A207" s="1">
        <v>31017</v>
      </c>
      <c r="B207" s="4">
        <v>105.5</v>
      </c>
      <c r="C207" s="3">
        <f>B207/B195-1</f>
        <v>0.04043392504930954</v>
      </c>
    </row>
    <row r="208" spans="1:2" ht="12.75">
      <c r="A208" s="1">
        <v>31048</v>
      </c>
      <c r="B208" s="4">
        <v>105.7</v>
      </c>
    </row>
    <row r="209" spans="1:2" ht="12.75">
      <c r="A209" s="1">
        <v>31079</v>
      </c>
      <c r="B209" s="4">
        <v>106.3</v>
      </c>
    </row>
    <row r="210" spans="1:3" ht="12.75">
      <c r="A210" s="1">
        <v>31107</v>
      </c>
      <c r="B210" s="4">
        <v>106.8</v>
      </c>
      <c r="C210" s="3">
        <f>B210/B198-1</f>
        <v>0.03790087463556846</v>
      </c>
    </row>
    <row r="211" spans="1:2" ht="12.75">
      <c r="A211" s="1">
        <v>31138</v>
      </c>
      <c r="B211" s="4">
        <v>107</v>
      </c>
    </row>
    <row r="212" spans="1:2" ht="12.75">
      <c r="A212" s="1">
        <v>31168</v>
      </c>
      <c r="B212" s="4">
        <v>107.2</v>
      </c>
    </row>
    <row r="213" spans="1:3" ht="12.75">
      <c r="A213" s="1">
        <v>31199</v>
      </c>
      <c r="B213" s="4">
        <v>107.5</v>
      </c>
      <c r="C213" s="3">
        <f>B213/B201-1</f>
        <v>0.03664416586306651</v>
      </c>
    </row>
    <row r="214" spans="1:2" ht="12.75">
      <c r="A214" s="1">
        <v>31229</v>
      </c>
      <c r="B214" s="4">
        <v>107.7</v>
      </c>
    </row>
    <row r="215" spans="1:2" ht="12.75">
      <c r="A215" s="1">
        <v>31260</v>
      </c>
      <c r="B215" s="4">
        <v>107.9</v>
      </c>
    </row>
    <row r="216" spans="1:3" ht="12.75">
      <c r="A216" s="1">
        <v>31291</v>
      </c>
      <c r="B216" s="4">
        <v>108.1</v>
      </c>
      <c r="C216" s="3">
        <f>B216/B204-1</f>
        <v>0.032473734479465</v>
      </c>
    </row>
    <row r="217" spans="1:2" ht="12.75">
      <c r="A217" s="1">
        <v>31321</v>
      </c>
      <c r="B217" s="4">
        <v>108.5</v>
      </c>
    </row>
    <row r="218" spans="1:2" ht="12.75">
      <c r="A218" s="1">
        <v>31352</v>
      </c>
      <c r="B218" s="4">
        <v>109</v>
      </c>
    </row>
    <row r="219" spans="1:3" ht="12.75">
      <c r="A219" s="1">
        <v>31382</v>
      </c>
      <c r="B219" s="4">
        <v>109.5</v>
      </c>
      <c r="C219" s="3">
        <f>B219/B207-1</f>
        <v>0.03791469194312791</v>
      </c>
    </row>
    <row r="220" spans="1:2" ht="12.75">
      <c r="A220" s="1">
        <v>31413</v>
      </c>
      <c r="B220" s="4">
        <v>109.9</v>
      </c>
    </row>
    <row r="221" spans="1:2" ht="12.75">
      <c r="A221" s="1">
        <v>31444</v>
      </c>
      <c r="B221" s="4">
        <v>109.7</v>
      </c>
    </row>
    <row r="222" spans="1:3" ht="12.75">
      <c r="A222" s="1">
        <v>31472</v>
      </c>
      <c r="B222" s="4">
        <v>109.1</v>
      </c>
      <c r="C222" s="3">
        <f>B222/B210-1</f>
        <v>0.021535580524344455</v>
      </c>
    </row>
    <row r="223" spans="1:2" ht="12.75">
      <c r="A223" s="1">
        <v>31503</v>
      </c>
      <c r="B223" s="4">
        <v>108.7</v>
      </c>
    </row>
    <row r="224" spans="1:2" ht="12.75">
      <c r="A224" s="1">
        <v>31533</v>
      </c>
      <c r="B224" s="4">
        <v>109</v>
      </c>
    </row>
    <row r="225" spans="1:3" ht="12.75">
      <c r="A225" s="1">
        <v>31564</v>
      </c>
      <c r="B225" s="4">
        <v>109.4</v>
      </c>
      <c r="C225" s="3">
        <f>B225/B213-1</f>
        <v>0.017674418604651132</v>
      </c>
    </row>
    <row r="226" spans="1:2" ht="12.75">
      <c r="A226" s="1">
        <v>31594</v>
      </c>
      <c r="B226" s="4">
        <v>109.5</v>
      </c>
    </row>
    <row r="227" spans="1:2" ht="12.75">
      <c r="A227" s="1">
        <v>31625</v>
      </c>
      <c r="B227" s="4">
        <v>109.6</v>
      </c>
    </row>
    <row r="228" spans="1:3" ht="12.75">
      <c r="A228" s="1">
        <v>31656</v>
      </c>
      <c r="B228" s="4">
        <v>110</v>
      </c>
      <c r="C228" s="3">
        <f>B228/B216-1</f>
        <v>0.01757631822386685</v>
      </c>
    </row>
    <row r="229" spans="1:2" ht="12.75">
      <c r="A229" s="1">
        <v>31686</v>
      </c>
      <c r="B229" s="4">
        <v>110.2</v>
      </c>
    </row>
    <row r="230" spans="1:2" ht="12.75">
      <c r="A230" s="1">
        <v>31717</v>
      </c>
      <c r="B230" s="4">
        <v>110.4</v>
      </c>
    </row>
    <row r="231" spans="1:3" ht="12.75">
      <c r="A231" s="1">
        <v>31747</v>
      </c>
      <c r="B231" s="4">
        <v>110.8</v>
      </c>
      <c r="C231" s="3">
        <f>B231/B219-1</f>
        <v>0.01187214611872145</v>
      </c>
    </row>
    <row r="232" spans="1:2" ht="12.75">
      <c r="A232" s="1">
        <v>31778</v>
      </c>
      <c r="B232" s="4">
        <v>111.4</v>
      </c>
    </row>
    <row r="233" spans="1:2" ht="12.75">
      <c r="A233" s="1">
        <v>31809</v>
      </c>
      <c r="B233" s="4">
        <v>111.8</v>
      </c>
    </row>
    <row r="234" spans="1:3" ht="12.75">
      <c r="A234" s="1">
        <v>31837</v>
      </c>
      <c r="B234" s="4">
        <v>112.2</v>
      </c>
      <c r="C234" s="3">
        <f>B234/B222-1</f>
        <v>0.028414298808432603</v>
      </c>
    </row>
    <row r="235" spans="1:2" ht="12.75">
      <c r="A235" s="1">
        <v>31868</v>
      </c>
      <c r="B235" s="4">
        <v>112.7</v>
      </c>
    </row>
    <row r="236" spans="1:2" ht="12.75">
      <c r="A236" s="1">
        <v>31898</v>
      </c>
      <c r="B236" s="4">
        <v>113</v>
      </c>
    </row>
    <row r="237" spans="1:3" ht="12.75">
      <c r="A237" s="1">
        <v>31929</v>
      </c>
      <c r="B237" s="4">
        <v>113.5</v>
      </c>
      <c r="C237" s="3">
        <f>B237/B225-1</f>
        <v>0.03747714808043878</v>
      </c>
    </row>
    <row r="238" spans="1:2" ht="12.75">
      <c r="A238" s="1">
        <v>31959</v>
      </c>
      <c r="B238" s="4">
        <v>113.8</v>
      </c>
    </row>
    <row r="239" spans="1:2" ht="12.75">
      <c r="A239" s="1">
        <v>31990</v>
      </c>
      <c r="B239" s="4">
        <v>114.3</v>
      </c>
    </row>
    <row r="240" spans="1:3" ht="12.75">
      <c r="A240" s="1">
        <v>32021</v>
      </c>
      <c r="B240" s="4">
        <v>114.7</v>
      </c>
      <c r="C240" s="3">
        <f>B240/B228-1</f>
        <v>0.042727272727272725</v>
      </c>
    </row>
    <row r="241" spans="1:2" ht="12.75">
      <c r="A241" s="1">
        <v>32051</v>
      </c>
      <c r="B241" s="4">
        <v>115</v>
      </c>
    </row>
    <row r="242" spans="1:2" ht="12.75">
      <c r="A242" s="1">
        <v>32082</v>
      </c>
      <c r="B242" s="4">
        <v>115.4</v>
      </c>
    </row>
    <row r="243" spans="1:3" ht="12.75">
      <c r="A243" s="1">
        <v>32112</v>
      </c>
      <c r="B243" s="4">
        <v>115.6</v>
      </c>
      <c r="C243" s="3">
        <f>B243/B231-1</f>
        <v>0.04332129963898912</v>
      </c>
    </row>
    <row r="244" spans="1:2" ht="12.75">
      <c r="A244" s="1">
        <v>32143</v>
      </c>
      <c r="B244" s="4">
        <v>116</v>
      </c>
    </row>
    <row r="245" spans="1:2" ht="12.75">
      <c r="A245" s="1">
        <v>32174</v>
      </c>
      <c r="B245" s="4">
        <v>116.2</v>
      </c>
    </row>
    <row r="246" spans="1:3" ht="12.75">
      <c r="A246" s="1">
        <v>32203</v>
      </c>
      <c r="B246" s="4">
        <v>116.5</v>
      </c>
      <c r="C246" s="3">
        <f>B246/B234-1</f>
        <v>0.03832442067736186</v>
      </c>
    </row>
    <row r="247" spans="1:2" ht="12.75">
      <c r="A247" s="1">
        <v>32234</v>
      </c>
      <c r="B247" s="4">
        <v>117.2</v>
      </c>
    </row>
    <row r="248" spans="1:2" ht="12.75">
      <c r="A248" s="1">
        <v>32264</v>
      </c>
      <c r="B248" s="4">
        <v>117.5</v>
      </c>
    </row>
    <row r="249" spans="1:3" ht="12.75">
      <c r="A249" s="1">
        <v>32295</v>
      </c>
      <c r="B249" s="4">
        <v>118</v>
      </c>
      <c r="C249" s="3">
        <f>B249/B237-1</f>
        <v>0.0396475770925111</v>
      </c>
    </row>
    <row r="250" spans="1:2" ht="12.75">
      <c r="A250" s="1">
        <v>32325</v>
      </c>
      <c r="B250" s="4">
        <v>118.5</v>
      </c>
    </row>
    <row r="251" spans="1:2" ht="12.75">
      <c r="A251" s="1">
        <v>32356</v>
      </c>
      <c r="B251" s="4">
        <v>119</v>
      </c>
    </row>
    <row r="252" spans="1:3" ht="12.75">
      <c r="A252" s="1">
        <v>32387</v>
      </c>
      <c r="B252" s="4">
        <v>119.5</v>
      </c>
      <c r="C252" s="3">
        <f>B252/B240-1</f>
        <v>0.04184829991281602</v>
      </c>
    </row>
    <row r="253" spans="1:2" ht="12.75">
      <c r="A253" s="1">
        <v>32417</v>
      </c>
      <c r="B253" s="4">
        <v>119.9</v>
      </c>
    </row>
    <row r="254" spans="1:2" ht="12.75">
      <c r="A254" s="1">
        <v>32448</v>
      </c>
      <c r="B254" s="4">
        <v>120.3</v>
      </c>
    </row>
    <row r="255" spans="1:3" ht="12.75">
      <c r="A255" s="1">
        <v>32478</v>
      </c>
      <c r="B255" s="4">
        <v>120.7</v>
      </c>
      <c r="C255" s="3">
        <f>B255/B243-1</f>
        <v>0.044117647058823595</v>
      </c>
    </row>
    <row r="256" spans="1:2" ht="12.75">
      <c r="A256" s="1">
        <v>32509</v>
      </c>
      <c r="B256" s="4">
        <v>121.2</v>
      </c>
    </row>
    <row r="257" spans="1:2" ht="12.75">
      <c r="A257" s="1">
        <v>32540</v>
      </c>
      <c r="B257" s="4">
        <v>121.6</v>
      </c>
    </row>
    <row r="258" spans="1:3" ht="12.75">
      <c r="A258" s="1">
        <v>32568</v>
      </c>
      <c r="B258" s="4">
        <v>122.2</v>
      </c>
      <c r="C258" s="3">
        <f>B258/B246-1</f>
        <v>0.04892703862660941</v>
      </c>
    </row>
    <row r="259" spans="1:2" ht="12.75">
      <c r="A259" s="1">
        <v>32599</v>
      </c>
      <c r="B259" s="4">
        <v>123.1</v>
      </c>
    </row>
    <row r="260" spans="1:2" ht="12.75">
      <c r="A260" s="1">
        <v>32629</v>
      </c>
      <c r="B260" s="4">
        <v>123.7</v>
      </c>
    </row>
    <row r="261" spans="1:3" ht="12.75">
      <c r="A261" s="1">
        <v>32660</v>
      </c>
      <c r="B261" s="4">
        <v>124.1</v>
      </c>
      <c r="C261" s="3">
        <f>B261/B249-1</f>
        <v>0.051694915254237195</v>
      </c>
    </row>
    <row r="262" spans="1:2" ht="12.75">
      <c r="A262" s="1">
        <v>32690</v>
      </c>
      <c r="B262" s="4">
        <v>124.5</v>
      </c>
    </row>
    <row r="263" spans="1:2" ht="12.75">
      <c r="A263" s="1">
        <v>32721</v>
      </c>
      <c r="B263" s="4">
        <v>124.5</v>
      </c>
    </row>
    <row r="264" spans="1:3" ht="12.75">
      <c r="A264" s="1">
        <v>32752</v>
      </c>
      <c r="B264" s="4">
        <v>124.8</v>
      </c>
      <c r="C264" s="3">
        <f>B264/B252-1</f>
        <v>0.04435146443514637</v>
      </c>
    </row>
    <row r="265" spans="1:2" ht="12.75">
      <c r="A265" s="1">
        <v>32782</v>
      </c>
      <c r="B265" s="4">
        <v>125.4</v>
      </c>
    </row>
    <row r="266" spans="1:2" ht="12.75">
      <c r="A266" s="1">
        <v>32813</v>
      </c>
      <c r="B266" s="4">
        <v>125.9</v>
      </c>
    </row>
    <row r="267" spans="1:3" ht="12.75">
      <c r="A267" s="1">
        <v>32843</v>
      </c>
      <c r="B267" s="4">
        <v>126.3</v>
      </c>
      <c r="C267" s="3">
        <f>B267/B255-1</f>
        <v>0.046396023198011616</v>
      </c>
    </row>
    <row r="268" spans="1:2" ht="12.75">
      <c r="A268" s="1">
        <v>32874</v>
      </c>
      <c r="B268" s="4">
        <v>127.5</v>
      </c>
    </row>
    <row r="269" spans="1:2" ht="12.75">
      <c r="A269" s="1">
        <v>32905</v>
      </c>
      <c r="B269" s="4">
        <v>128</v>
      </c>
    </row>
    <row r="270" spans="1:3" ht="12.75">
      <c r="A270" s="1">
        <v>32933</v>
      </c>
      <c r="B270" s="4">
        <v>128.6</v>
      </c>
      <c r="C270" s="3">
        <f>B270/B258-1</f>
        <v>0.05237315875613735</v>
      </c>
    </row>
    <row r="271" spans="1:2" ht="12.75">
      <c r="A271" s="1">
        <v>32964</v>
      </c>
      <c r="B271" s="4">
        <v>128.9</v>
      </c>
    </row>
    <row r="272" spans="1:2" ht="12.75">
      <c r="A272" s="1">
        <v>32994</v>
      </c>
      <c r="B272" s="4">
        <v>129.1</v>
      </c>
    </row>
    <row r="273" spans="1:3" ht="12.75">
      <c r="A273" s="1">
        <v>33025</v>
      </c>
      <c r="B273" s="4">
        <v>129.9</v>
      </c>
      <c r="C273" s="3">
        <f>B273/B261-1</f>
        <v>0.04673650282030639</v>
      </c>
    </row>
    <row r="274" spans="1:2" ht="12.75">
      <c r="A274" s="1">
        <v>33055</v>
      </c>
      <c r="B274" s="4">
        <v>130.5</v>
      </c>
    </row>
    <row r="275" spans="1:2" ht="12.75">
      <c r="A275" s="1">
        <v>33086</v>
      </c>
      <c r="B275" s="4">
        <v>131.6</v>
      </c>
    </row>
    <row r="276" spans="1:3" ht="12.75">
      <c r="A276" s="1">
        <v>33117</v>
      </c>
      <c r="B276" s="4">
        <v>132.5</v>
      </c>
      <c r="C276" s="3">
        <f>B276/B264-1</f>
        <v>0.06169871794871806</v>
      </c>
    </row>
    <row r="277" spans="1:2" ht="12.75">
      <c r="A277" s="1">
        <v>33147</v>
      </c>
      <c r="B277" s="4">
        <v>133.4</v>
      </c>
    </row>
    <row r="278" spans="1:2" ht="12.75">
      <c r="A278" s="1">
        <v>33178</v>
      </c>
      <c r="B278" s="4">
        <v>133.7</v>
      </c>
    </row>
    <row r="279" spans="1:3" ht="12.75">
      <c r="A279" s="1">
        <v>33208</v>
      </c>
      <c r="B279" s="4">
        <v>134.2</v>
      </c>
      <c r="C279" s="3">
        <f>B279/B267-1</f>
        <v>0.06254948535233562</v>
      </c>
    </row>
    <row r="280" spans="1:2" ht="12.75">
      <c r="A280" s="1">
        <v>33239</v>
      </c>
      <c r="B280" s="4">
        <v>134.7</v>
      </c>
    </row>
    <row r="281" spans="1:2" ht="12.75">
      <c r="A281" s="1">
        <v>33270</v>
      </c>
      <c r="B281" s="4">
        <v>134.8</v>
      </c>
    </row>
    <row r="282" spans="1:3" ht="12.75">
      <c r="A282" s="1">
        <v>33298</v>
      </c>
      <c r="B282" s="4">
        <v>134.8</v>
      </c>
      <c r="C282" s="3">
        <f>B282/B270-1</f>
        <v>0.04821150855365497</v>
      </c>
    </row>
    <row r="283" spans="1:2" ht="12.75">
      <c r="A283" s="1">
        <v>33329</v>
      </c>
      <c r="B283" s="4">
        <v>135.1</v>
      </c>
    </row>
    <row r="284" spans="1:2" ht="12.75">
      <c r="A284" s="1">
        <v>33359</v>
      </c>
      <c r="B284" s="4">
        <v>135.6</v>
      </c>
    </row>
    <row r="285" spans="1:3" ht="12.75">
      <c r="A285" s="1">
        <v>33390</v>
      </c>
      <c r="B285" s="4">
        <v>136</v>
      </c>
      <c r="C285" s="3">
        <f>B285/B273-1</f>
        <v>0.046959199384141614</v>
      </c>
    </row>
    <row r="286" spans="1:2" ht="12.75">
      <c r="A286" s="1">
        <v>33420</v>
      </c>
      <c r="B286" s="4">
        <v>136.2</v>
      </c>
    </row>
    <row r="287" spans="1:2" ht="12.75">
      <c r="A287" s="1">
        <v>33451</v>
      </c>
      <c r="B287" s="4">
        <v>136.6</v>
      </c>
    </row>
    <row r="288" spans="1:3" ht="12.75">
      <c r="A288" s="1">
        <v>33482</v>
      </c>
      <c r="B288" s="4">
        <v>137</v>
      </c>
      <c r="C288" s="3">
        <f>B288/B276-1</f>
        <v>0.03396226415094339</v>
      </c>
    </row>
    <row r="289" spans="1:2" ht="12.75">
      <c r="A289" s="1">
        <v>33512</v>
      </c>
      <c r="B289" s="4">
        <v>137.2</v>
      </c>
    </row>
    <row r="290" spans="1:2" ht="12.75">
      <c r="A290" s="1">
        <v>33543</v>
      </c>
      <c r="B290" s="4">
        <v>137.8</v>
      </c>
    </row>
    <row r="291" spans="1:3" ht="12.75">
      <c r="A291" s="1">
        <v>33573</v>
      </c>
      <c r="B291" s="4">
        <v>138.2</v>
      </c>
      <c r="C291" s="3">
        <f>B291/B279-1</f>
        <v>0.02980625931445613</v>
      </c>
    </row>
    <row r="292" spans="1:2" ht="12.75">
      <c r="A292" s="1">
        <v>33604</v>
      </c>
      <c r="B292" s="4">
        <v>138.3</v>
      </c>
    </row>
    <row r="293" spans="1:2" ht="12.75">
      <c r="A293" s="1">
        <v>33635</v>
      </c>
      <c r="B293" s="4">
        <v>138.6</v>
      </c>
    </row>
    <row r="294" spans="1:3" ht="12.75">
      <c r="A294" s="1">
        <v>33664</v>
      </c>
      <c r="B294" s="4">
        <v>139.1</v>
      </c>
      <c r="C294" s="3">
        <f>B294/B282-1</f>
        <v>0.03189910979228472</v>
      </c>
    </row>
    <row r="295" spans="1:2" ht="12.75">
      <c r="A295" s="1">
        <v>33695</v>
      </c>
      <c r="B295" s="4">
        <v>139.4</v>
      </c>
    </row>
    <row r="296" spans="1:2" ht="12.75">
      <c r="A296" s="1">
        <v>33725</v>
      </c>
      <c r="B296" s="4">
        <v>139.7</v>
      </c>
    </row>
    <row r="297" spans="1:3" ht="12.75">
      <c r="A297" s="1">
        <v>33756</v>
      </c>
      <c r="B297" s="4">
        <v>140.1</v>
      </c>
      <c r="C297" s="3">
        <f>B297/B285-1</f>
        <v>0.030147058823529305</v>
      </c>
    </row>
    <row r="298" spans="1:2" ht="12.75">
      <c r="A298" s="1">
        <v>33786</v>
      </c>
      <c r="B298" s="4">
        <v>140.5</v>
      </c>
    </row>
    <row r="299" spans="1:2" ht="12.75">
      <c r="A299" s="1">
        <v>33817</v>
      </c>
      <c r="B299" s="4">
        <v>140.8</v>
      </c>
    </row>
    <row r="300" spans="1:3" ht="12.75">
      <c r="A300" s="1">
        <v>33848</v>
      </c>
      <c r="B300" s="4">
        <v>141.1</v>
      </c>
      <c r="C300" s="3">
        <f>B300/B288-1</f>
        <v>0.029927007299270114</v>
      </c>
    </row>
    <row r="301" spans="1:2" ht="12.75">
      <c r="A301" s="1">
        <v>33878</v>
      </c>
      <c r="B301" s="4">
        <v>141.7</v>
      </c>
    </row>
    <row r="302" spans="1:2" ht="12.75">
      <c r="A302" s="1">
        <v>33909</v>
      </c>
      <c r="B302" s="4">
        <v>142.1</v>
      </c>
    </row>
    <row r="303" spans="1:3" ht="12.75">
      <c r="A303" s="1">
        <v>33939</v>
      </c>
      <c r="B303" s="4">
        <v>142.3</v>
      </c>
      <c r="C303" s="3">
        <f>B303/B291-1</f>
        <v>0.02966714905933454</v>
      </c>
    </row>
    <row r="304" spans="1:2" ht="12.75">
      <c r="A304" s="1">
        <v>33970</v>
      </c>
      <c r="B304" s="4">
        <v>142.8</v>
      </c>
    </row>
    <row r="305" spans="1:2" ht="12.75">
      <c r="A305" s="1">
        <v>34001</v>
      </c>
      <c r="B305" s="4">
        <v>143.1</v>
      </c>
    </row>
    <row r="306" spans="1:3" ht="12.75">
      <c r="A306" s="1">
        <v>34029</v>
      </c>
      <c r="B306" s="4">
        <v>143.3</v>
      </c>
      <c r="C306" s="3">
        <f>B306/B294-1</f>
        <v>0.030194104960460155</v>
      </c>
    </row>
    <row r="307" spans="1:2" ht="12.75">
      <c r="A307" s="1">
        <v>34060</v>
      </c>
      <c r="B307" s="4">
        <v>143.8</v>
      </c>
    </row>
    <row r="308" spans="1:2" ht="12.75">
      <c r="A308" s="1">
        <v>34090</v>
      </c>
      <c r="B308" s="4">
        <v>144.2</v>
      </c>
    </row>
    <row r="309" spans="1:3" ht="12.75">
      <c r="A309" s="1">
        <v>34121</v>
      </c>
      <c r="B309" s="4">
        <v>144.3</v>
      </c>
      <c r="C309" s="3">
        <f>B309/B297-1</f>
        <v>0.029978586723768963</v>
      </c>
    </row>
    <row r="310" spans="1:2" ht="12.75">
      <c r="A310" s="1">
        <v>34151</v>
      </c>
      <c r="B310" s="4">
        <v>144.5</v>
      </c>
    </row>
    <row r="311" spans="1:2" ht="12.75">
      <c r="A311" s="1">
        <v>34182</v>
      </c>
      <c r="B311" s="4">
        <v>144.8</v>
      </c>
    </row>
    <row r="312" spans="1:3" ht="12.75">
      <c r="A312" s="1">
        <v>34213</v>
      </c>
      <c r="B312" s="4">
        <v>145</v>
      </c>
      <c r="C312" s="3">
        <f>B312/B300-1</f>
        <v>0.027639971651311157</v>
      </c>
    </row>
    <row r="313" spans="1:2" ht="12.75">
      <c r="A313" s="1">
        <v>34243</v>
      </c>
      <c r="B313" s="4">
        <v>145.6</v>
      </c>
    </row>
    <row r="314" spans="1:2" ht="12.75">
      <c r="A314" s="1">
        <v>34274</v>
      </c>
      <c r="B314" s="4">
        <v>146</v>
      </c>
    </row>
    <row r="315" spans="1:3" ht="12.75">
      <c r="A315" s="1">
        <v>34304</v>
      </c>
      <c r="B315" s="4">
        <v>146.3</v>
      </c>
      <c r="C315" s="3">
        <f>B315/B303-1</f>
        <v>0.028109627547435068</v>
      </c>
    </row>
    <row r="316" spans="1:2" ht="12.75">
      <c r="A316" s="1">
        <v>34335</v>
      </c>
      <c r="B316" s="4">
        <v>146.3</v>
      </c>
    </row>
    <row r="317" spans="1:2" ht="12.75">
      <c r="A317" s="1">
        <v>34366</v>
      </c>
      <c r="B317" s="4">
        <v>146.7</v>
      </c>
    </row>
    <row r="318" spans="1:3" ht="12.75">
      <c r="A318" s="1">
        <v>34394</v>
      </c>
      <c r="B318" s="4">
        <v>147.1</v>
      </c>
      <c r="C318" s="3">
        <f>B318/B306-1</f>
        <v>0.026517794836008246</v>
      </c>
    </row>
    <row r="319" spans="1:2" ht="12.75">
      <c r="A319" s="1">
        <v>34425</v>
      </c>
      <c r="B319" s="4">
        <v>147.2</v>
      </c>
    </row>
    <row r="320" spans="1:2" ht="12.75">
      <c r="A320" s="1">
        <v>34455</v>
      </c>
      <c r="B320" s="4">
        <v>147.5</v>
      </c>
    </row>
    <row r="321" spans="1:3" ht="12.75">
      <c r="A321" s="1">
        <v>34486</v>
      </c>
      <c r="B321" s="4">
        <v>147.9</v>
      </c>
      <c r="C321" s="3">
        <f>B321/B309-1</f>
        <v>0.02494802494802495</v>
      </c>
    </row>
    <row r="322" spans="1:2" ht="12.75">
      <c r="A322" s="1">
        <v>34516</v>
      </c>
      <c r="B322" s="4">
        <v>148.4</v>
      </c>
    </row>
    <row r="323" spans="1:2" ht="12.75">
      <c r="A323" s="1">
        <v>34547</v>
      </c>
      <c r="B323" s="4">
        <v>149</v>
      </c>
    </row>
    <row r="324" spans="1:3" ht="12.75">
      <c r="A324" s="1">
        <v>34578</v>
      </c>
      <c r="B324" s="4">
        <v>149.3</v>
      </c>
      <c r="C324" s="3">
        <f>B324/B312-1</f>
        <v>0.02965517241379323</v>
      </c>
    </row>
    <row r="325" spans="1:2" ht="12.75">
      <c r="A325" s="1">
        <v>34608</v>
      </c>
      <c r="B325" s="4">
        <v>149.4</v>
      </c>
    </row>
    <row r="326" spans="1:2" ht="12.75">
      <c r="A326" s="1">
        <v>34639</v>
      </c>
      <c r="B326" s="4">
        <v>149.8</v>
      </c>
    </row>
    <row r="327" spans="1:3" ht="12.75">
      <c r="A327" s="1">
        <v>34669</v>
      </c>
      <c r="B327" s="4">
        <v>150.1</v>
      </c>
      <c r="C327" s="3">
        <f>B327/B315-1</f>
        <v>0.02597402597402576</v>
      </c>
    </row>
    <row r="328" spans="1:2" ht="12.75">
      <c r="A328" s="1">
        <v>34700</v>
      </c>
      <c r="B328" s="4">
        <v>150.5</v>
      </c>
    </row>
    <row r="329" spans="1:2" ht="12.75">
      <c r="A329" s="1">
        <v>34731</v>
      </c>
      <c r="B329" s="4">
        <v>150.9</v>
      </c>
    </row>
    <row r="330" spans="1:3" ht="12.75">
      <c r="A330" s="1">
        <v>34759</v>
      </c>
      <c r="B330" s="4">
        <v>151.2</v>
      </c>
      <c r="C330" s="3">
        <f>B330/B318-1</f>
        <v>0.027872195785180187</v>
      </c>
    </row>
    <row r="331" spans="1:2" ht="12.75">
      <c r="A331" s="1">
        <v>34790</v>
      </c>
      <c r="B331" s="4">
        <v>151.8</v>
      </c>
    </row>
    <row r="332" spans="1:2" ht="12.75">
      <c r="A332" s="1">
        <v>34820</v>
      </c>
      <c r="B332" s="4">
        <v>152.1</v>
      </c>
    </row>
    <row r="333" spans="1:3" ht="12.75">
      <c r="A333" s="1">
        <v>34851</v>
      </c>
      <c r="B333" s="4">
        <v>152.4</v>
      </c>
      <c r="C333" s="3">
        <f>B333/B321-1</f>
        <v>0.030425963488843744</v>
      </c>
    </row>
    <row r="334" spans="1:2" ht="12.75">
      <c r="A334" s="1">
        <v>34881</v>
      </c>
      <c r="B334" s="4">
        <v>152.6</v>
      </c>
    </row>
    <row r="335" spans="1:2" ht="12.75">
      <c r="A335" s="1">
        <v>34912</v>
      </c>
      <c r="B335" s="4">
        <v>152.9</v>
      </c>
    </row>
    <row r="336" spans="1:3" ht="12.75">
      <c r="A336" s="1">
        <v>34943</v>
      </c>
      <c r="B336" s="4">
        <v>153.1</v>
      </c>
      <c r="C336" s="3">
        <f>B336/B324-1</f>
        <v>0.0254521098459477</v>
      </c>
    </row>
    <row r="337" spans="1:2" ht="12.75">
      <c r="A337" s="1">
        <v>34973</v>
      </c>
      <c r="B337" s="4">
        <v>153.5</v>
      </c>
    </row>
    <row r="338" spans="1:2" ht="12.75">
      <c r="A338" s="1">
        <v>35004</v>
      </c>
      <c r="B338" s="4">
        <v>153.7</v>
      </c>
    </row>
    <row r="339" spans="1:3" ht="12.75">
      <c r="A339" s="1">
        <v>35034</v>
      </c>
      <c r="B339" s="4">
        <v>153.9</v>
      </c>
      <c r="C339" s="3">
        <f>B339/B327-1</f>
        <v>0.025316455696202667</v>
      </c>
    </row>
    <row r="340" spans="1:2" ht="12.75">
      <c r="A340" s="1">
        <v>35065</v>
      </c>
      <c r="B340" s="4">
        <v>154.7</v>
      </c>
    </row>
    <row r="341" spans="1:2" ht="12.75">
      <c r="A341" s="1">
        <v>35096</v>
      </c>
      <c r="B341" s="4">
        <v>155</v>
      </c>
    </row>
    <row r="342" spans="1:3" ht="12.75">
      <c r="A342" s="1">
        <v>35125</v>
      </c>
      <c r="B342" s="4">
        <v>155.5</v>
      </c>
      <c r="C342" s="3">
        <f>B342/B330-1</f>
        <v>0.028439153439153486</v>
      </c>
    </row>
    <row r="343" spans="1:2" ht="12.75">
      <c r="A343" s="1">
        <v>35156</v>
      </c>
      <c r="B343" s="4">
        <v>156.1</v>
      </c>
    </row>
    <row r="344" spans="1:2" ht="12.75">
      <c r="A344" s="1">
        <v>35186</v>
      </c>
      <c r="B344" s="4">
        <v>156.4</v>
      </c>
    </row>
    <row r="345" spans="1:3" ht="12.75">
      <c r="A345" s="1">
        <v>35217</v>
      </c>
      <c r="B345" s="4">
        <v>156.7</v>
      </c>
      <c r="C345" s="3">
        <f>B345/B333-1</f>
        <v>0.028215223097112663</v>
      </c>
    </row>
    <row r="346" spans="1:2" ht="12.75">
      <c r="A346" s="1">
        <v>35247</v>
      </c>
      <c r="B346" s="4">
        <v>157</v>
      </c>
    </row>
    <row r="347" spans="1:2" ht="12.75">
      <c r="A347" s="1">
        <v>35278</v>
      </c>
      <c r="B347" s="4">
        <v>157.2</v>
      </c>
    </row>
    <row r="348" spans="1:3" ht="12.75">
      <c r="A348" s="1">
        <v>35309</v>
      </c>
      <c r="B348" s="4">
        <v>157.7</v>
      </c>
      <c r="C348" s="3">
        <f>B348/B336-1</f>
        <v>0.030045721750489918</v>
      </c>
    </row>
    <row r="349" spans="1:2" ht="12.75">
      <c r="A349" s="1">
        <v>35339</v>
      </c>
      <c r="B349" s="4">
        <v>158.2</v>
      </c>
    </row>
    <row r="350" spans="1:2" ht="12.75">
      <c r="A350" s="1">
        <v>35370</v>
      </c>
      <c r="B350" s="4">
        <v>158.7</v>
      </c>
    </row>
    <row r="351" spans="1:3" ht="12.75">
      <c r="A351" s="1">
        <v>35400</v>
      </c>
      <c r="B351" s="4">
        <v>159.1</v>
      </c>
      <c r="C351" s="3">
        <f>B351/B339-1</f>
        <v>0.03378817413905133</v>
      </c>
    </row>
    <row r="352" spans="1:2" ht="12.75">
      <c r="A352" s="1">
        <v>35431</v>
      </c>
      <c r="B352" s="4">
        <v>159.4</v>
      </c>
    </row>
    <row r="353" spans="1:2" ht="12.75">
      <c r="A353" s="1">
        <v>35462</v>
      </c>
      <c r="B353" s="4">
        <v>159.7</v>
      </c>
    </row>
    <row r="354" spans="1:3" ht="12.75">
      <c r="A354" s="1">
        <v>35490</v>
      </c>
      <c r="B354" s="4">
        <v>159.8</v>
      </c>
      <c r="C354" s="3">
        <f>B354/B342-1</f>
        <v>0.027652733118971096</v>
      </c>
    </row>
    <row r="355" spans="1:2" ht="12.75">
      <c r="A355" s="1">
        <v>35521</v>
      </c>
      <c r="B355" s="4">
        <v>159.9</v>
      </c>
    </row>
    <row r="356" spans="1:2" ht="12.75">
      <c r="A356" s="1">
        <v>35551</v>
      </c>
      <c r="B356" s="4">
        <v>159.9</v>
      </c>
    </row>
    <row r="357" spans="1:3" ht="12.75">
      <c r="A357" s="1">
        <v>35582</v>
      </c>
      <c r="B357" s="4">
        <v>160.2</v>
      </c>
      <c r="C357" s="3">
        <f>B357/B345-1</f>
        <v>0.02233567326100827</v>
      </c>
    </row>
    <row r="358" spans="1:2" ht="12.75">
      <c r="A358" s="1">
        <v>35612</v>
      </c>
      <c r="B358" s="4">
        <v>160.4</v>
      </c>
    </row>
    <row r="359" spans="1:2" ht="12.75">
      <c r="A359" s="1">
        <v>35643</v>
      </c>
      <c r="B359" s="4">
        <v>160.8</v>
      </c>
    </row>
    <row r="360" spans="1:3" ht="12.75">
      <c r="A360" s="1">
        <v>35674</v>
      </c>
      <c r="B360" s="4">
        <v>161.2</v>
      </c>
      <c r="C360" s="3">
        <f>B360/B348-1</f>
        <v>0.0221940393151554</v>
      </c>
    </row>
    <row r="361" spans="1:2" ht="12.75">
      <c r="A361" s="1">
        <v>35704</v>
      </c>
      <c r="B361" s="4">
        <v>161.5</v>
      </c>
    </row>
    <row r="362" spans="1:2" ht="12.75">
      <c r="A362" s="1">
        <v>35735</v>
      </c>
      <c r="B362" s="4">
        <v>161.7</v>
      </c>
    </row>
    <row r="363" spans="1:3" ht="12.75">
      <c r="A363" s="1">
        <v>35765</v>
      </c>
      <c r="B363" s="4">
        <v>161.8</v>
      </c>
      <c r="C363" s="3">
        <f>B363/B351-1</f>
        <v>0.016970458830924073</v>
      </c>
    </row>
    <row r="364" spans="1:2" ht="12.75">
      <c r="A364" s="1">
        <v>35796</v>
      </c>
      <c r="B364" s="4">
        <v>162</v>
      </c>
    </row>
    <row r="365" spans="1:2" ht="12.75">
      <c r="A365" s="1">
        <v>35827</v>
      </c>
      <c r="B365" s="4">
        <v>162</v>
      </c>
    </row>
    <row r="366" spans="1:3" ht="12.75">
      <c r="A366" s="1">
        <v>35855</v>
      </c>
      <c r="B366" s="4">
        <v>162</v>
      </c>
      <c r="C366" s="3">
        <f>B366/B354-1</f>
        <v>0.013767209011263937</v>
      </c>
    </row>
    <row r="367" spans="1:2" ht="12.75">
      <c r="A367" s="1">
        <v>35886</v>
      </c>
      <c r="B367" s="4">
        <v>162.2</v>
      </c>
    </row>
    <row r="368" spans="1:2" ht="12.75">
      <c r="A368" s="1">
        <v>35916</v>
      </c>
      <c r="B368" s="4">
        <v>162.6</v>
      </c>
    </row>
    <row r="369" spans="1:3" ht="12.75">
      <c r="A369" s="1">
        <v>35947</v>
      </c>
      <c r="B369" s="4">
        <v>162.8</v>
      </c>
      <c r="C369" s="3">
        <f>B369/B357-1</f>
        <v>0.01622971285892638</v>
      </c>
    </row>
    <row r="370" spans="1:2" ht="12.75">
      <c r="A370" s="1">
        <v>35977</v>
      </c>
      <c r="B370" s="4">
        <v>163.2</v>
      </c>
    </row>
    <row r="371" spans="1:2" ht="12.75">
      <c r="A371" s="1">
        <v>36008</v>
      </c>
      <c r="B371" s="4">
        <v>163.4</v>
      </c>
    </row>
    <row r="372" spans="1:3" ht="12.75">
      <c r="A372" s="1">
        <v>36039</v>
      </c>
      <c r="B372" s="4">
        <v>163.5</v>
      </c>
      <c r="C372" s="3">
        <f>B372/B360-1</f>
        <v>0.014267990074441794</v>
      </c>
    </row>
    <row r="373" spans="1:2" ht="12.75">
      <c r="A373" s="1">
        <v>36069</v>
      </c>
      <c r="B373" s="4">
        <v>163.9</v>
      </c>
    </row>
    <row r="374" spans="1:2" ht="12.75">
      <c r="A374" s="1">
        <v>36100</v>
      </c>
      <c r="B374" s="4">
        <v>164.1</v>
      </c>
    </row>
    <row r="375" spans="1:3" ht="12.75">
      <c r="A375" s="1">
        <v>36130</v>
      </c>
      <c r="B375" s="4">
        <v>164.4</v>
      </c>
      <c r="C375" s="3">
        <f>B375/B363-1</f>
        <v>0.01606922126081578</v>
      </c>
    </row>
    <row r="376" spans="1:2" ht="12.75">
      <c r="A376" s="1">
        <v>36161</v>
      </c>
      <c r="B376" s="4">
        <v>164.7</v>
      </c>
    </row>
    <row r="377" spans="1:2" ht="12.75">
      <c r="A377" s="1">
        <v>36192</v>
      </c>
      <c r="B377" s="4">
        <v>164.7</v>
      </c>
    </row>
    <row r="378" spans="1:3" ht="12.75">
      <c r="A378" s="1">
        <v>36220</v>
      </c>
      <c r="B378" s="4">
        <v>164.8</v>
      </c>
      <c r="C378" s="3">
        <f>B378/B366-1</f>
        <v>0.01728395061728394</v>
      </c>
    </row>
    <row r="379" spans="1:2" ht="12.75">
      <c r="A379" s="1">
        <v>36251</v>
      </c>
      <c r="B379" s="4">
        <v>165.9</v>
      </c>
    </row>
    <row r="380" spans="1:2" ht="12.75">
      <c r="A380" s="1">
        <v>36281</v>
      </c>
      <c r="B380" s="4">
        <v>166</v>
      </c>
    </row>
    <row r="381" spans="1:3" ht="12.75">
      <c r="A381" s="1">
        <v>36312</v>
      </c>
      <c r="B381" s="4">
        <v>166</v>
      </c>
      <c r="C381" s="3">
        <f>B381/B369-1</f>
        <v>0.019656019656019597</v>
      </c>
    </row>
    <row r="382" spans="1:2" ht="12.75">
      <c r="A382" s="1">
        <v>36342</v>
      </c>
      <c r="B382" s="4">
        <v>166.7</v>
      </c>
    </row>
    <row r="383" spans="1:2" ht="12.75">
      <c r="A383" s="1">
        <v>36373</v>
      </c>
      <c r="B383" s="4">
        <v>167.1</v>
      </c>
    </row>
    <row r="384" spans="1:3" ht="12.75">
      <c r="A384" s="1">
        <v>36404</v>
      </c>
      <c r="B384" s="4">
        <v>167.8</v>
      </c>
      <c r="C384" s="3">
        <f>B384/B372-1</f>
        <v>0.02629969418960254</v>
      </c>
    </row>
    <row r="385" spans="1:2" ht="12.75">
      <c r="A385" s="1">
        <v>36434</v>
      </c>
      <c r="B385" s="4">
        <v>168.1</v>
      </c>
    </row>
    <row r="386" spans="1:2" ht="12.75">
      <c r="A386" s="1">
        <v>36465</v>
      </c>
      <c r="B386" s="4">
        <v>168.4</v>
      </c>
    </row>
    <row r="387" spans="1:3" ht="12.75">
      <c r="A387" s="1">
        <v>36495</v>
      </c>
      <c r="B387" s="4">
        <v>168.8</v>
      </c>
      <c r="C387" s="3">
        <f>B387/B375-1</f>
        <v>0.02676399026763998</v>
      </c>
    </row>
    <row r="388" spans="1:2" ht="12.75">
      <c r="A388" s="1">
        <v>36526</v>
      </c>
      <c r="B388" s="4">
        <v>169.3</v>
      </c>
    </row>
    <row r="389" spans="1:2" ht="12.75">
      <c r="A389" s="1">
        <v>36557</v>
      </c>
      <c r="B389" s="4">
        <v>170</v>
      </c>
    </row>
    <row r="390" spans="1:3" ht="12.75">
      <c r="A390" s="1">
        <v>36586</v>
      </c>
      <c r="B390" s="4">
        <v>171</v>
      </c>
      <c r="C390" s="3">
        <f>B390/B378-1</f>
        <v>0.03762135922330101</v>
      </c>
    </row>
    <row r="391" spans="1:2" ht="12.75">
      <c r="A391" s="1">
        <v>36617</v>
      </c>
      <c r="B391" s="4">
        <v>170.9</v>
      </c>
    </row>
    <row r="392" spans="1:2" ht="12.75">
      <c r="A392" s="1">
        <v>36647</v>
      </c>
      <c r="B392" s="4">
        <v>171.2</v>
      </c>
    </row>
    <row r="393" spans="1:3" ht="12.75">
      <c r="A393" s="1">
        <v>36678</v>
      </c>
      <c r="B393" s="4">
        <v>172.2</v>
      </c>
      <c r="C393" s="3">
        <f>B393/B381-1</f>
        <v>0.03734939759036138</v>
      </c>
    </row>
    <row r="394" spans="1:2" ht="12.75">
      <c r="A394" s="1">
        <v>36708</v>
      </c>
      <c r="B394" s="4">
        <v>172.7</v>
      </c>
    </row>
    <row r="395" spans="1:2" ht="12.75">
      <c r="A395" s="1">
        <v>36739</v>
      </c>
      <c r="B395" s="4">
        <v>172.7</v>
      </c>
    </row>
    <row r="396" spans="1:3" ht="12.75">
      <c r="A396" s="1">
        <v>36770</v>
      </c>
      <c r="B396" s="4">
        <v>173.6</v>
      </c>
      <c r="C396" s="3">
        <f>B396/B384-1</f>
        <v>0.0345649582836709</v>
      </c>
    </row>
    <row r="397" spans="1:2" ht="12.75">
      <c r="A397" s="1">
        <v>36800</v>
      </c>
      <c r="B397" s="4">
        <v>173.9</v>
      </c>
    </row>
    <row r="398" spans="1:2" ht="12.75">
      <c r="A398" s="1">
        <v>36831</v>
      </c>
      <c r="B398" s="4">
        <v>174.2</v>
      </c>
    </row>
    <row r="399" spans="1:3" ht="12.75">
      <c r="A399" s="1">
        <v>36861</v>
      </c>
      <c r="B399" s="4">
        <v>174.6</v>
      </c>
      <c r="C399" s="3">
        <f>B399/B387-1</f>
        <v>0.03436018957345954</v>
      </c>
    </row>
    <row r="400" spans="1:2" ht="12.75">
      <c r="A400" s="1">
        <v>36892</v>
      </c>
      <c r="B400" s="4">
        <v>175.6</v>
      </c>
    </row>
    <row r="401" spans="1:2" ht="12.75">
      <c r="A401" s="1">
        <v>36923</v>
      </c>
      <c r="B401" s="4">
        <v>176</v>
      </c>
    </row>
    <row r="402" spans="1:3" ht="12.75">
      <c r="A402" s="1">
        <v>36951</v>
      </c>
      <c r="B402" s="4">
        <v>176.1</v>
      </c>
      <c r="C402" s="3">
        <f>B402/B390-1</f>
        <v>0.029824561403508643</v>
      </c>
    </row>
    <row r="403" spans="1:2" ht="12.75">
      <c r="A403" s="1">
        <v>36982</v>
      </c>
      <c r="B403" s="4">
        <v>176.6</v>
      </c>
    </row>
    <row r="404" spans="1:2" ht="12.75">
      <c r="A404" s="1">
        <v>37012</v>
      </c>
      <c r="B404" s="4">
        <v>177.4</v>
      </c>
    </row>
    <row r="405" spans="1:3" ht="12.75">
      <c r="A405" s="1">
        <v>37043</v>
      </c>
      <c r="B405" s="4">
        <v>177.8</v>
      </c>
      <c r="C405" s="3">
        <f>B405/B393-1</f>
        <v>0.03252032520325221</v>
      </c>
    </row>
    <row r="406" spans="1:2" ht="12.75">
      <c r="A406" s="1">
        <v>37073</v>
      </c>
      <c r="B406" s="4">
        <v>177.4</v>
      </c>
    </row>
    <row r="407" spans="1:2" ht="12.75">
      <c r="A407" s="1">
        <v>37104</v>
      </c>
      <c r="B407" s="4">
        <v>177.5</v>
      </c>
    </row>
    <row r="408" spans="1:3" ht="12.75">
      <c r="A408" s="1">
        <v>37135</v>
      </c>
      <c r="B408" s="4">
        <v>178.1</v>
      </c>
      <c r="C408" s="3">
        <f>B408/B396-1</f>
        <v>0.025921658986175045</v>
      </c>
    </row>
    <row r="409" spans="1:2" ht="12.75">
      <c r="A409" s="1">
        <v>37165</v>
      </c>
      <c r="B409" s="4">
        <v>177.5</v>
      </c>
    </row>
    <row r="410" spans="1:2" ht="12.75">
      <c r="A410" s="1">
        <v>37196</v>
      </c>
      <c r="B410" s="4">
        <v>177.5</v>
      </c>
    </row>
    <row r="411" spans="1:3" ht="12.75">
      <c r="A411" s="1">
        <v>37226</v>
      </c>
      <c r="B411" s="4">
        <v>177.3</v>
      </c>
      <c r="C411" s="3">
        <f>B411/B399-1</f>
        <v>0.015463917525773363</v>
      </c>
    </row>
    <row r="412" spans="1:2" ht="12.75">
      <c r="A412" s="1">
        <v>37257</v>
      </c>
      <c r="B412" s="4">
        <v>177.7</v>
      </c>
    </row>
    <row r="413" spans="1:2" ht="12.75">
      <c r="A413" s="1">
        <v>37288</v>
      </c>
      <c r="B413" s="4">
        <v>177.9</v>
      </c>
    </row>
    <row r="414" spans="1:3" ht="12.75">
      <c r="A414" s="1">
        <v>37316</v>
      </c>
      <c r="B414" s="4">
        <v>178.6</v>
      </c>
      <c r="C414" s="3">
        <f>B414/B402-1</f>
        <v>0.014196479273140161</v>
      </c>
    </row>
    <row r="415" spans="1:2" ht="12.75">
      <c r="A415" s="1">
        <v>37347</v>
      </c>
      <c r="B415" s="4">
        <v>179.4</v>
      </c>
    </row>
    <row r="416" spans="1:2" ht="12.75">
      <c r="A416" s="1">
        <v>37377</v>
      </c>
      <c r="B416" s="4">
        <v>179.5</v>
      </c>
    </row>
    <row r="417" spans="1:3" ht="12.75">
      <c r="A417" s="1">
        <v>37408</v>
      </c>
      <c r="B417" s="4">
        <v>179.6</v>
      </c>
      <c r="C417" s="3">
        <f>B417/B405-1</f>
        <v>0.01012373453318327</v>
      </c>
    </row>
    <row r="418" spans="1:2" ht="12.75">
      <c r="A418" s="1">
        <v>37438</v>
      </c>
      <c r="B418" s="4">
        <v>180</v>
      </c>
    </row>
    <row r="419" spans="1:2" ht="12.75">
      <c r="A419" s="1">
        <v>37469</v>
      </c>
      <c r="B419" s="4">
        <v>180.5</v>
      </c>
    </row>
    <row r="420" spans="1:3" ht="12.75">
      <c r="A420" s="1">
        <v>37500</v>
      </c>
      <c r="B420" s="4">
        <v>180.8</v>
      </c>
      <c r="C420" s="3">
        <f>B420/B408-1</f>
        <v>0.01516002245929271</v>
      </c>
    </row>
    <row r="421" spans="1:2" ht="12.75">
      <c r="A421" s="1">
        <v>37530</v>
      </c>
      <c r="B421" s="4">
        <v>181.1</v>
      </c>
    </row>
    <row r="422" spans="1:2" ht="12.75">
      <c r="A422" s="1">
        <v>37561</v>
      </c>
      <c r="B422" s="4">
        <v>181.4</v>
      </c>
    </row>
    <row r="423" spans="1:3" ht="12.75">
      <c r="A423" s="1">
        <v>37591</v>
      </c>
      <c r="B423" s="4">
        <v>181.6</v>
      </c>
      <c r="C423" s="3">
        <f>B423/B411-1</f>
        <v>0.02425267907501394</v>
      </c>
    </row>
    <row r="424" spans="1:2" ht="12.75">
      <c r="A424" s="1">
        <v>37622</v>
      </c>
      <c r="B424" s="4">
        <v>182.3</v>
      </c>
    </row>
    <row r="425" spans="1:2" ht="12.75">
      <c r="A425" s="1">
        <v>37653</v>
      </c>
      <c r="B425" s="4">
        <v>183.3</v>
      </c>
    </row>
    <row r="426" spans="1:3" ht="12.75">
      <c r="A426" s="1">
        <v>37681</v>
      </c>
      <c r="B426" s="4">
        <v>184.1</v>
      </c>
      <c r="C426" s="3">
        <f>B426/B414-1</f>
        <v>0.030795072788353917</v>
      </c>
    </row>
    <row r="427" spans="1:2" ht="12.75">
      <c r="A427" s="1">
        <v>37712</v>
      </c>
      <c r="B427" s="4">
        <v>183.5</v>
      </c>
    </row>
    <row r="428" spans="1:2" ht="12.75">
      <c r="A428" s="1">
        <v>37742</v>
      </c>
      <c r="B428" s="4">
        <v>183.3</v>
      </c>
    </row>
    <row r="429" spans="1:3" ht="12.75">
      <c r="A429" s="1">
        <v>37773</v>
      </c>
      <c r="B429" s="4">
        <v>183.4</v>
      </c>
      <c r="C429" s="3">
        <f>B429/B417-1</f>
        <v>0.021158129175946616</v>
      </c>
    </row>
    <row r="430" spans="1:2" ht="12.75">
      <c r="A430" s="1">
        <v>37803</v>
      </c>
      <c r="B430" s="4">
        <v>183.8</v>
      </c>
    </row>
    <row r="431" spans="1:2" ht="12.75">
      <c r="A431" s="1">
        <v>37834</v>
      </c>
      <c r="B431" s="4">
        <v>184.4</v>
      </c>
    </row>
    <row r="432" spans="1:3" ht="12.75">
      <c r="A432" s="1">
        <v>37865</v>
      </c>
      <c r="B432" s="4">
        <v>185</v>
      </c>
      <c r="C432" s="3">
        <f>B432/B420-1</f>
        <v>0.023230088495575174</v>
      </c>
    </row>
    <row r="433" spans="1:2" ht="12.75">
      <c r="A433" s="1">
        <v>37895</v>
      </c>
      <c r="B433" s="4">
        <v>184.8</v>
      </c>
    </row>
    <row r="434" spans="1:2" ht="12.75">
      <c r="A434" s="1">
        <v>37926</v>
      </c>
      <c r="B434" s="4">
        <v>184.6</v>
      </c>
    </row>
    <row r="435" spans="1:3" ht="12.75">
      <c r="A435" s="1">
        <v>37956</v>
      </c>
      <c r="B435" s="4">
        <v>185</v>
      </c>
      <c r="C435" s="3">
        <f>B435/B423-1</f>
        <v>0.018722466960352513</v>
      </c>
    </row>
    <row r="436" spans="1:2" ht="12.75">
      <c r="A436" s="1">
        <v>37987</v>
      </c>
      <c r="B436" s="4">
        <v>185.9</v>
      </c>
    </row>
    <row r="437" spans="1:2" ht="12.75">
      <c r="A437" s="1">
        <v>38018</v>
      </c>
      <c r="B437" s="4">
        <v>186.5</v>
      </c>
    </row>
    <row r="438" spans="1:3" ht="12.75">
      <c r="A438" s="1">
        <v>38047</v>
      </c>
      <c r="B438" s="4">
        <v>187.3</v>
      </c>
      <c r="C438" s="3">
        <f>B438/B426-1</f>
        <v>0.01738185768604028</v>
      </c>
    </row>
    <row r="439" spans="1:2" ht="12.75">
      <c r="A439" s="1">
        <v>38078</v>
      </c>
      <c r="B439" s="4">
        <v>187.7</v>
      </c>
    </row>
    <row r="440" spans="1:2" ht="12.75">
      <c r="A440" s="1">
        <v>38108</v>
      </c>
      <c r="B440" s="4">
        <v>188.8</v>
      </c>
    </row>
    <row r="441" spans="1:3" ht="12.75">
      <c r="A441" s="1">
        <v>38139</v>
      </c>
      <c r="B441" s="4">
        <v>189.3</v>
      </c>
      <c r="C441" s="3">
        <f>B441/B429-1</f>
        <v>0.03217011995637953</v>
      </c>
    </row>
    <row r="442" spans="1:2" ht="12.75">
      <c r="A442" s="1">
        <v>38169</v>
      </c>
      <c r="B442" s="4">
        <v>189.2</v>
      </c>
    </row>
    <row r="443" spans="1:2" ht="12.75">
      <c r="A443" s="1">
        <v>38200</v>
      </c>
      <c r="B443" s="4">
        <v>189.3</v>
      </c>
    </row>
    <row r="444" spans="1:3" ht="12.75">
      <c r="A444" s="1">
        <v>38231</v>
      </c>
      <c r="B444" s="4">
        <v>189.6</v>
      </c>
      <c r="C444" s="3">
        <f>B444/B432-1</f>
        <v>0.024864864864864833</v>
      </c>
    </row>
    <row r="445" spans="1:2" ht="12.75">
      <c r="A445" s="1">
        <v>38261</v>
      </c>
      <c r="B445" s="4">
        <v>190.7</v>
      </c>
    </row>
    <row r="446" spans="1:2" ht="12.75">
      <c r="A446" s="1">
        <v>38292</v>
      </c>
      <c r="B446" s="4">
        <v>191.2</v>
      </c>
    </row>
    <row r="447" spans="1:3" ht="12.75">
      <c r="A447" s="1">
        <v>38322</v>
      </c>
      <c r="B447" s="4">
        <v>191.2</v>
      </c>
      <c r="C447" s="3">
        <f>B447/B435-1</f>
        <v>0.03351351351351339</v>
      </c>
    </row>
    <row r="448" spans="1:2" ht="12.75">
      <c r="A448" s="1">
        <v>38353</v>
      </c>
      <c r="B448" s="4">
        <v>191.3</v>
      </c>
    </row>
  </sheetData>
  <autoFilter ref="C1:C448"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3"/>
  <sheetViews>
    <sheetView workbookViewId="0" topLeftCell="A1">
      <selection activeCell="D1" sqref="D1:D16384"/>
    </sheetView>
  </sheetViews>
  <sheetFormatPr defaultColWidth="9.140625" defaultRowHeight="12.75"/>
  <cols>
    <col min="1" max="1" width="20.7109375" style="0" customWidth="1"/>
  </cols>
  <sheetData>
    <row r="1" spans="1:2" ht="12.75">
      <c r="A1" t="s">
        <v>0</v>
      </c>
      <c r="B1" t="s">
        <v>36</v>
      </c>
    </row>
    <row r="2" spans="1:2" ht="12.75">
      <c r="A2" t="s">
        <v>2</v>
      </c>
      <c r="B2" t="s">
        <v>37</v>
      </c>
    </row>
    <row r="3" spans="1:2" ht="12.75">
      <c r="A3" t="s">
        <v>4</v>
      </c>
      <c r="B3" t="s">
        <v>38</v>
      </c>
    </row>
    <row r="4" spans="1:2" ht="12.75">
      <c r="A4" t="s">
        <v>6</v>
      </c>
      <c r="B4" t="s">
        <v>9</v>
      </c>
    </row>
    <row r="5" spans="1:2" ht="12.75">
      <c r="A5" t="s">
        <v>8</v>
      </c>
      <c r="B5" t="s">
        <v>39</v>
      </c>
    </row>
    <row r="6" spans="1:2" ht="12.75">
      <c r="A6" t="s">
        <v>10</v>
      </c>
      <c r="B6" t="s">
        <v>40</v>
      </c>
    </row>
    <row r="7" spans="1:2" ht="12.75">
      <c r="A7" t="s">
        <v>12</v>
      </c>
      <c r="B7" t="s">
        <v>41</v>
      </c>
    </row>
    <row r="8" spans="1:2" ht="12.75">
      <c r="A8" t="s">
        <v>14</v>
      </c>
      <c r="B8" t="s">
        <v>42</v>
      </c>
    </row>
    <row r="9" spans="1:2" ht="12.75">
      <c r="A9" t="s">
        <v>16</v>
      </c>
      <c r="B9" t="s">
        <v>43</v>
      </c>
    </row>
    <row r="10" spans="1:2" ht="12.75">
      <c r="A10" t="s">
        <v>18</v>
      </c>
      <c r="B10" t="s">
        <v>44</v>
      </c>
    </row>
    <row r="11" ht="12.75">
      <c r="B11" t="s">
        <v>45</v>
      </c>
    </row>
    <row r="13" spans="1:4" ht="12.75">
      <c r="A13" t="s">
        <v>20</v>
      </c>
      <c r="B13" t="s">
        <v>46</v>
      </c>
      <c r="C13" t="s">
        <v>47</v>
      </c>
      <c r="D13" t="s">
        <v>48</v>
      </c>
    </row>
    <row r="14" spans="1:4" ht="12.75">
      <c r="A14" s="1">
        <v>25569</v>
      </c>
      <c r="B14" s="4">
        <v>3760</v>
      </c>
      <c r="C14" s="4">
        <v>3750.6</v>
      </c>
      <c r="D14" s="3">
        <f aca="true" t="shared" si="0" ref="D14:D45">B14/C14-1</f>
        <v>0.0025062656641603454</v>
      </c>
    </row>
    <row r="15" spans="1:4" ht="12.75">
      <c r="A15" s="1">
        <v>25659</v>
      </c>
      <c r="B15" s="4">
        <v>3767.1</v>
      </c>
      <c r="C15" s="4">
        <v>3783.7</v>
      </c>
      <c r="D15" s="3">
        <f t="shared" si="0"/>
        <v>-0.0043872400031714776</v>
      </c>
    </row>
    <row r="16" spans="1:4" ht="12.75">
      <c r="A16" s="1">
        <v>25750</v>
      </c>
      <c r="B16" s="4">
        <v>3800.5</v>
      </c>
      <c r="C16" s="4">
        <v>3816.4</v>
      </c>
      <c r="D16" s="3">
        <f t="shared" si="0"/>
        <v>-0.004166229954931322</v>
      </c>
    </row>
    <row r="17" spans="1:4" ht="12.75">
      <c r="A17" s="1">
        <v>25842</v>
      </c>
      <c r="B17" s="4">
        <v>3759.8</v>
      </c>
      <c r="C17" s="4">
        <v>3848.8</v>
      </c>
      <c r="D17" s="3">
        <f t="shared" si="0"/>
        <v>-0.023124090625649574</v>
      </c>
    </row>
    <row r="18" spans="1:4" ht="12.75">
      <c r="A18" s="1">
        <v>25934</v>
      </c>
      <c r="B18" s="4">
        <v>3864.1</v>
      </c>
      <c r="C18" s="4">
        <v>3880.9</v>
      </c>
      <c r="D18" s="3">
        <f t="shared" si="0"/>
        <v>-0.004328892782602067</v>
      </c>
    </row>
    <row r="19" spans="1:4" ht="12.75">
      <c r="A19" s="1">
        <v>26024</v>
      </c>
      <c r="B19" s="4">
        <v>3885.9</v>
      </c>
      <c r="C19" s="4">
        <v>3913</v>
      </c>
      <c r="D19" s="3">
        <f t="shared" si="0"/>
        <v>-0.0069256325070278235</v>
      </c>
    </row>
    <row r="20" spans="1:4" ht="12.75">
      <c r="A20" s="1">
        <v>26115</v>
      </c>
      <c r="B20" s="4">
        <v>3916.7</v>
      </c>
      <c r="C20" s="4">
        <v>3945</v>
      </c>
      <c r="D20" s="3">
        <f t="shared" si="0"/>
        <v>-0.007173637515842879</v>
      </c>
    </row>
    <row r="21" spans="1:4" ht="12.75">
      <c r="A21" s="1">
        <v>26207</v>
      </c>
      <c r="B21" s="4">
        <v>3927.9</v>
      </c>
      <c r="C21" s="4">
        <v>3977.3</v>
      </c>
      <c r="D21" s="3">
        <f t="shared" si="0"/>
        <v>-0.012420486259522856</v>
      </c>
    </row>
    <row r="22" spans="1:4" ht="12.75">
      <c r="A22" s="1">
        <v>26299</v>
      </c>
      <c r="B22" s="4">
        <v>3997.7</v>
      </c>
      <c r="C22" s="4">
        <v>4009.8</v>
      </c>
      <c r="D22" s="3">
        <f t="shared" si="0"/>
        <v>-0.003017606863185307</v>
      </c>
    </row>
    <row r="23" spans="1:4" ht="12.75">
      <c r="A23" s="1">
        <v>26390</v>
      </c>
      <c r="B23" s="4">
        <v>4092.1</v>
      </c>
      <c r="C23" s="4">
        <v>4042.9</v>
      </c>
      <c r="D23" s="3">
        <f t="shared" si="0"/>
        <v>0.012169482302307744</v>
      </c>
    </row>
    <row r="24" spans="1:4" ht="12.75">
      <c r="A24" s="1">
        <v>26481</v>
      </c>
      <c r="B24" s="4">
        <v>4131.1</v>
      </c>
      <c r="C24" s="4">
        <v>4076.6</v>
      </c>
      <c r="D24" s="3">
        <f t="shared" si="0"/>
        <v>0.013368983957219305</v>
      </c>
    </row>
    <row r="25" spans="1:4" ht="12.75">
      <c r="A25" s="1">
        <v>26573</v>
      </c>
      <c r="B25" s="4">
        <v>4198.7</v>
      </c>
      <c r="C25" s="4">
        <v>4111.1</v>
      </c>
      <c r="D25" s="3">
        <f t="shared" si="0"/>
        <v>0.021308165697744963</v>
      </c>
    </row>
    <row r="26" spans="1:4" ht="12.75">
      <c r="A26" s="1">
        <v>26665</v>
      </c>
      <c r="B26" s="4">
        <v>4305.3</v>
      </c>
      <c r="C26" s="4">
        <v>4146.4</v>
      </c>
      <c r="D26" s="3">
        <f t="shared" si="0"/>
        <v>0.038322400154350955</v>
      </c>
    </row>
    <row r="27" spans="1:4" ht="12.75">
      <c r="A27" s="1">
        <v>26755</v>
      </c>
      <c r="B27" s="4">
        <v>4355.1</v>
      </c>
      <c r="C27" s="4">
        <v>4182.4</v>
      </c>
      <c r="D27" s="3">
        <f t="shared" si="0"/>
        <v>0.04129208110175986</v>
      </c>
    </row>
    <row r="28" spans="1:4" ht="12.75">
      <c r="A28" s="1">
        <v>26846</v>
      </c>
      <c r="B28" s="4">
        <v>4331.9</v>
      </c>
      <c r="C28" s="4">
        <v>4219.2</v>
      </c>
      <c r="D28" s="3">
        <f t="shared" si="0"/>
        <v>0.026711224876753814</v>
      </c>
    </row>
    <row r="29" spans="1:4" ht="12.75">
      <c r="A29" s="1">
        <v>26938</v>
      </c>
      <c r="B29" s="4">
        <v>4373.3</v>
      </c>
      <c r="C29" s="4">
        <v>4256.5</v>
      </c>
      <c r="D29" s="3">
        <f t="shared" si="0"/>
        <v>0.027440385293081127</v>
      </c>
    </row>
    <row r="30" spans="1:4" ht="12.75">
      <c r="A30" s="1">
        <v>27030</v>
      </c>
      <c r="B30" s="4">
        <v>4335.4</v>
      </c>
      <c r="C30" s="4">
        <v>4294</v>
      </c>
      <c r="D30" s="3">
        <f t="shared" si="0"/>
        <v>0.009641360037261126</v>
      </c>
    </row>
    <row r="31" spans="1:4" ht="12.75">
      <c r="A31" s="1">
        <v>27120</v>
      </c>
      <c r="B31" s="4">
        <v>4347.9</v>
      </c>
      <c r="C31" s="4">
        <v>4331.6</v>
      </c>
      <c r="D31" s="3">
        <f t="shared" si="0"/>
        <v>0.0037630436790099253</v>
      </c>
    </row>
    <row r="32" spans="1:4" ht="12.75">
      <c r="A32" s="1">
        <v>27211</v>
      </c>
      <c r="B32" s="4">
        <v>4305.8</v>
      </c>
      <c r="C32" s="4">
        <v>4369</v>
      </c>
      <c r="D32" s="3">
        <f t="shared" si="0"/>
        <v>-0.014465552758068156</v>
      </c>
    </row>
    <row r="33" spans="1:4" ht="12.75">
      <c r="A33" s="1">
        <v>27303</v>
      </c>
      <c r="B33" s="4">
        <v>4288.9</v>
      </c>
      <c r="C33" s="4">
        <v>4406.3</v>
      </c>
      <c r="D33" s="3">
        <f t="shared" si="0"/>
        <v>-0.026643669291696148</v>
      </c>
    </row>
    <row r="34" spans="1:4" ht="12.75">
      <c r="A34" s="1">
        <v>27395</v>
      </c>
      <c r="B34" s="4">
        <v>4237.6</v>
      </c>
      <c r="C34" s="4">
        <v>4443.5</v>
      </c>
      <c r="D34" s="3">
        <f t="shared" si="0"/>
        <v>-0.04633734668617073</v>
      </c>
    </row>
    <row r="35" spans="1:4" ht="12.75">
      <c r="A35" s="1">
        <v>27485</v>
      </c>
      <c r="B35" s="4">
        <v>4268.6</v>
      </c>
      <c r="C35" s="4">
        <v>4480.5</v>
      </c>
      <c r="D35" s="3">
        <f t="shared" si="0"/>
        <v>-0.04729382881374844</v>
      </c>
    </row>
    <row r="36" spans="1:4" ht="12.75">
      <c r="A36" s="1">
        <v>27576</v>
      </c>
      <c r="B36" s="4">
        <v>4340.9</v>
      </c>
      <c r="C36" s="4">
        <v>4517.7</v>
      </c>
      <c r="D36" s="3">
        <f t="shared" si="0"/>
        <v>-0.03913495805387701</v>
      </c>
    </row>
    <row r="37" spans="1:4" ht="12.75">
      <c r="A37" s="1">
        <v>27668</v>
      </c>
      <c r="B37" s="4">
        <v>4397.8</v>
      </c>
      <c r="C37" s="4">
        <v>4554.7</v>
      </c>
      <c r="D37" s="3">
        <f t="shared" si="0"/>
        <v>-0.034447932904472234</v>
      </c>
    </row>
    <row r="38" spans="1:4" ht="12.75">
      <c r="A38" s="1">
        <v>27760</v>
      </c>
      <c r="B38" s="4">
        <v>4496.8</v>
      </c>
      <c r="C38" s="4">
        <v>4591.8</v>
      </c>
      <c r="D38" s="3">
        <f t="shared" si="0"/>
        <v>-0.02068905440132407</v>
      </c>
    </row>
    <row r="39" spans="1:4" ht="12.75">
      <c r="A39" s="1">
        <v>27851</v>
      </c>
      <c r="B39" s="4">
        <v>4530.3</v>
      </c>
      <c r="C39" s="4">
        <v>4629</v>
      </c>
      <c r="D39" s="3">
        <f t="shared" si="0"/>
        <v>-0.021322099805573536</v>
      </c>
    </row>
    <row r="40" spans="1:4" ht="12.75">
      <c r="A40" s="1">
        <v>27942</v>
      </c>
      <c r="B40" s="4">
        <v>4552</v>
      </c>
      <c r="C40" s="4">
        <v>4666.1</v>
      </c>
      <c r="D40" s="3">
        <f t="shared" si="0"/>
        <v>-0.02445296928912799</v>
      </c>
    </row>
    <row r="41" spans="1:4" ht="12.75">
      <c r="A41" s="1">
        <v>28034</v>
      </c>
      <c r="B41" s="4">
        <v>4584.6</v>
      </c>
      <c r="C41" s="4">
        <v>4703.5</v>
      </c>
      <c r="D41" s="3">
        <f t="shared" si="0"/>
        <v>-0.025279047517805853</v>
      </c>
    </row>
    <row r="42" spans="1:4" ht="12.75">
      <c r="A42" s="1">
        <v>28126</v>
      </c>
      <c r="B42" s="4">
        <v>4640</v>
      </c>
      <c r="C42" s="4">
        <v>4741.4</v>
      </c>
      <c r="D42" s="3">
        <f t="shared" si="0"/>
        <v>-0.021386088497068356</v>
      </c>
    </row>
    <row r="43" spans="1:4" ht="12.75">
      <c r="A43" s="1">
        <v>28216</v>
      </c>
      <c r="B43" s="4">
        <v>4731.1</v>
      </c>
      <c r="C43" s="4">
        <v>4780.2</v>
      </c>
      <c r="D43" s="3">
        <f t="shared" si="0"/>
        <v>-0.010271536755784183</v>
      </c>
    </row>
    <row r="44" spans="1:4" ht="12.75">
      <c r="A44" s="1">
        <v>28307</v>
      </c>
      <c r="B44" s="4">
        <v>4815.8</v>
      </c>
      <c r="C44" s="4">
        <v>4820.2</v>
      </c>
      <c r="D44" s="3">
        <f t="shared" si="0"/>
        <v>-0.0009128251939752863</v>
      </c>
    </row>
    <row r="45" spans="1:4" ht="12.75">
      <c r="A45" s="1">
        <v>28399</v>
      </c>
      <c r="B45" s="4">
        <v>4815.3</v>
      </c>
      <c r="C45" s="4">
        <v>4861.4</v>
      </c>
      <c r="D45" s="3">
        <f t="shared" si="0"/>
        <v>-0.009482865018307418</v>
      </c>
    </row>
    <row r="46" spans="1:4" ht="12.75">
      <c r="A46" s="1">
        <v>28491</v>
      </c>
      <c r="B46" s="4">
        <v>4830.8</v>
      </c>
      <c r="C46" s="4">
        <v>4903.3</v>
      </c>
      <c r="D46" s="3">
        <f aca="true" t="shared" si="1" ref="D46:D77">B46/C46-1</f>
        <v>-0.014785960475598103</v>
      </c>
    </row>
    <row r="47" spans="1:4" ht="12.75">
      <c r="A47" s="1">
        <v>28581</v>
      </c>
      <c r="B47" s="4">
        <v>5021.2</v>
      </c>
      <c r="C47" s="4">
        <v>4945.7</v>
      </c>
      <c r="D47" s="3">
        <f t="shared" si="1"/>
        <v>0.01526578644074661</v>
      </c>
    </row>
    <row r="48" spans="1:4" ht="12.75">
      <c r="A48" s="1">
        <v>28672</v>
      </c>
      <c r="B48" s="4">
        <v>5070.7</v>
      </c>
      <c r="C48" s="4">
        <v>4988.3</v>
      </c>
      <c r="D48" s="3">
        <f t="shared" si="1"/>
        <v>0.01651865364953986</v>
      </c>
    </row>
    <row r="49" spans="1:4" ht="12.75">
      <c r="A49" s="1">
        <v>28764</v>
      </c>
      <c r="B49" s="4">
        <v>5137.4</v>
      </c>
      <c r="C49" s="4">
        <v>5030.6</v>
      </c>
      <c r="D49" s="3">
        <f t="shared" si="1"/>
        <v>0.021230071959607022</v>
      </c>
    </row>
    <row r="50" spans="1:4" ht="12.75">
      <c r="A50" s="1">
        <v>28856</v>
      </c>
      <c r="B50" s="4">
        <v>5147.4</v>
      </c>
      <c r="C50" s="4">
        <v>5072.4</v>
      </c>
      <c r="D50" s="3">
        <f t="shared" si="1"/>
        <v>0.014785900165602106</v>
      </c>
    </row>
    <row r="51" spans="1:4" ht="12.75">
      <c r="A51" s="1">
        <v>28946</v>
      </c>
      <c r="B51" s="4">
        <v>5152.3</v>
      </c>
      <c r="C51" s="4">
        <v>5113.6</v>
      </c>
      <c r="D51" s="3">
        <f t="shared" si="1"/>
        <v>0.007568053817271547</v>
      </c>
    </row>
    <row r="52" spans="1:4" ht="12.75">
      <c r="A52" s="1">
        <v>29037</v>
      </c>
      <c r="B52" s="4">
        <v>5189.4</v>
      </c>
      <c r="C52" s="4">
        <v>5153.6</v>
      </c>
      <c r="D52" s="3">
        <f t="shared" si="1"/>
        <v>0.006946600434647454</v>
      </c>
    </row>
    <row r="53" spans="1:4" ht="12.75">
      <c r="A53" s="1">
        <v>29129</v>
      </c>
      <c r="B53" s="4">
        <v>5204.7</v>
      </c>
      <c r="C53" s="4">
        <v>5193.1</v>
      </c>
      <c r="D53" s="3">
        <f t="shared" si="1"/>
        <v>0.002233733222930301</v>
      </c>
    </row>
    <row r="54" spans="1:4" ht="12.75">
      <c r="A54" s="1">
        <v>29221</v>
      </c>
      <c r="B54" s="4">
        <v>5221.3</v>
      </c>
      <c r="C54" s="4">
        <v>5232</v>
      </c>
      <c r="D54" s="3">
        <f t="shared" si="1"/>
        <v>-0.0020451070336391375</v>
      </c>
    </row>
    <row r="55" spans="1:4" ht="12.75">
      <c r="A55" s="1">
        <v>29312</v>
      </c>
      <c r="B55" s="4">
        <v>5115.9</v>
      </c>
      <c r="C55" s="4">
        <v>5270.4</v>
      </c>
      <c r="D55" s="3">
        <f t="shared" si="1"/>
        <v>-0.029314663023679466</v>
      </c>
    </row>
    <row r="56" spans="1:4" ht="12.75">
      <c r="A56" s="1">
        <v>29403</v>
      </c>
      <c r="B56" s="4">
        <v>5107.4</v>
      </c>
      <c r="C56" s="4">
        <v>5308.8</v>
      </c>
      <c r="D56" s="3">
        <f t="shared" si="1"/>
        <v>-0.037937010247136915</v>
      </c>
    </row>
    <row r="57" spans="1:4" ht="12.75">
      <c r="A57" s="1">
        <v>29495</v>
      </c>
      <c r="B57" s="4">
        <v>5202.1</v>
      </c>
      <c r="C57" s="4">
        <v>5346.4</v>
      </c>
      <c r="D57" s="3">
        <f t="shared" si="1"/>
        <v>-0.026990124195720333</v>
      </c>
    </row>
    <row r="58" spans="1:4" ht="12.75">
      <c r="A58" s="1">
        <v>29587</v>
      </c>
      <c r="B58" s="4">
        <v>5307.5</v>
      </c>
      <c r="C58" s="4">
        <v>5383.6</v>
      </c>
      <c r="D58" s="3">
        <f t="shared" si="1"/>
        <v>-0.014135522698566105</v>
      </c>
    </row>
    <row r="59" spans="1:4" ht="12.75">
      <c r="A59" s="1">
        <v>29677</v>
      </c>
      <c r="B59" s="4">
        <v>5266.1</v>
      </c>
      <c r="C59" s="4">
        <v>5420.3</v>
      </c>
      <c r="D59" s="3">
        <f t="shared" si="1"/>
        <v>-0.028448609855542983</v>
      </c>
    </row>
    <row r="60" spans="1:4" ht="12.75">
      <c r="A60" s="1">
        <v>29768</v>
      </c>
      <c r="B60" s="4">
        <v>5329.8</v>
      </c>
      <c r="C60" s="4">
        <v>5456.5</v>
      </c>
      <c r="D60" s="3">
        <f t="shared" si="1"/>
        <v>-0.023220012828736314</v>
      </c>
    </row>
    <row r="61" spans="1:4" ht="12.75">
      <c r="A61" s="1">
        <v>29860</v>
      </c>
      <c r="B61" s="4">
        <v>5263.4</v>
      </c>
      <c r="C61" s="4">
        <v>5492.5</v>
      </c>
      <c r="D61" s="3">
        <f t="shared" si="1"/>
        <v>-0.04171142467000466</v>
      </c>
    </row>
    <row r="62" spans="1:4" ht="12.75">
      <c r="A62" s="1">
        <v>29952</v>
      </c>
      <c r="B62" s="4">
        <v>5177.1</v>
      </c>
      <c r="C62" s="4">
        <v>5528.7</v>
      </c>
      <c r="D62" s="3">
        <f t="shared" si="1"/>
        <v>-0.06359542026154419</v>
      </c>
    </row>
    <row r="63" spans="1:4" ht="12.75">
      <c r="A63" s="1">
        <v>30042</v>
      </c>
      <c r="B63" s="4">
        <v>5204.9</v>
      </c>
      <c r="C63" s="4">
        <v>5565.2</v>
      </c>
      <c r="D63" s="3">
        <f t="shared" si="1"/>
        <v>-0.06474160856752675</v>
      </c>
    </row>
    <row r="64" spans="1:4" ht="12.75">
      <c r="A64" s="1">
        <v>30133</v>
      </c>
      <c r="B64" s="4">
        <v>5185.2</v>
      </c>
      <c r="C64" s="4">
        <v>5602.1</v>
      </c>
      <c r="D64" s="3">
        <f t="shared" si="1"/>
        <v>-0.07441852162581897</v>
      </c>
    </row>
    <row r="65" spans="1:4" ht="12.75">
      <c r="A65" s="1">
        <v>30225</v>
      </c>
      <c r="B65" s="4">
        <v>5189.8</v>
      </c>
      <c r="C65" s="4">
        <v>5640.3</v>
      </c>
      <c r="D65" s="3">
        <f t="shared" si="1"/>
        <v>-0.07987163803343789</v>
      </c>
    </row>
    <row r="66" spans="1:4" ht="12.75">
      <c r="A66" s="1">
        <v>30317</v>
      </c>
      <c r="B66" s="4">
        <v>5253.8</v>
      </c>
      <c r="C66" s="4">
        <v>5679.4</v>
      </c>
      <c r="D66" s="3">
        <f t="shared" si="1"/>
        <v>-0.0749374933971898</v>
      </c>
    </row>
    <row r="67" spans="1:4" ht="12.75">
      <c r="A67" s="1">
        <v>30407</v>
      </c>
      <c r="B67" s="4">
        <v>5372.3</v>
      </c>
      <c r="C67" s="4">
        <v>5719.6</v>
      </c>
      <c r="D67" s="3">
        <f t="shared" si="1"/>
        <v>-0.06072102944261837</v>
      </c>
    </row>
    <row r="68" spans="1:4" ht="12.75">
      <c r="A68" s="1">
        <v>30498</v>
      </c>
      <c r="B68" s="4">
        <v>5478.4</v>
      </c>
      <c r="C68" s="4">
        <v>5760.8</v>
      </c>
      <c r="D68" s="3">
        <f t="shared" si="1"/>
        <v>-0.04902096930981814</v>
      </c>
    </row>
    <row r="69" spans="1:4" ht="12.75">
      <c r="A69" s="1">
        <v>30590</v>
      </c>
      <c r="B69" s="4">
        <v>5590.5</v>
      </c>
      <c r="C69" s="4">
        <v>5802.4</v>
      </c>
      <c r="D69" s="3">
        <f t="shared" si="1"/>
        <v>-0.03651937129463667</v>
      </c>
    </row>
    <row r="70" spans="1:4" ht="12.75">
      <c r="A70" s="1">
        <v>30682</v>
      </c>
      <c r="B70" s="4">
        <v>5699.8</v>
      </c>
      <c r="C70" s="4">
        <v>5844.8</v>
      </c>
      <c r="D70" s="3">
        <f t="shared" si="1"/>
        <v>-0.024808376676704103</v>
      </c>
    </row>
    <row r="71" spans="1:4" ht="12.75">
      <c r="A71" s="1">
        <v>30773</v>
      </c>
      <c r="B71" s="4">
        <v>5797.9</v>
      </c>
      <c r="C71" s="4">
        <v>5888.1</v>
      </c>
      <c r="D71" s="3">
        <f t="shared" si="1"/>
        <v>-0.015319033304461716</v>
      </c>
    </row>
    <row r="72" spans="1:4" ht="12.75">
      <c r="A72" s="1">
        <v>30864</v>
      </c>
      <c r="B72" s="4">
        <v>5854.3</v>
      </c>
      <c r="C72" s="4">
        <v>5932.3</v>
      </c>
      <c r="D72" s="3">
        <f t="shared" si="1"/>
        <v>-0.01314835729818109</v>
      </c>
    </row>
    <row r="73" spans="1:4" ht="12.75">
      <c r="A73" s="1">
        <v>30956</v>
      </c>
      <c r="B73" s="4">
        <v>5902.4</v>
      </c>
      <c r="C73" s="4">
        <v>5977.8</v>
      </c>
      <c r="D73" s="3">
        <f t="shared" si="1"/>
        <v>-0.012613336009903442</v>
      </c>
    </row>
    <row r="74" spans="1:4" ht="12.75">
      <c r="A74" s="1">
        <v>31048</v>
      </c>
      <c r="B74" s="4">
        <v>5956.9</v>
      </c>
      <c r="C74" s="4">
        <v>6024.4</v>
      </c>
      <c r="D74" s="3">
        <f t="shared" si="1"/>
        <v>-0.01120443529646109</v>
      </c>
    </row>
    <row r="75" spans="1:4" ht="12.75">
      <c r="A75" s="1">
        <v>31138</v>
      </c>
      <c r="B75" s="4">
        <v>6007.8</v>
      </c>
      <c r="C75" s="4">
        <v>6072</v>
      </c>
      <c r="D75" s="3">
        <f t="shared" si="1"/>
        <v>-0.010573122529644263</v>
      </c>
    </row>
    <row r="76" spans="1:4" ht="12.75">
      <c r="A76" s="1">
        <v>31229</v>
      </c>
      <c r="B76" s="4">
        <v>6101.7</v>
      </c>
      <c r="C76" s="4">
        <v>6120.7</v>
      </c>
      <c r="D76" s="3">
        <f t="shared" si="1"/>
        <v>-0.0031042201055434537</v>
      </c>
    </row>
    <row r="77" spans="1:4" ht="12.75">
      <c r="A77" s="1">
        <v>31321</v>
      </c>
      <c r="B77" s="4">
        <v>6148.6</v>
      </c>
      <c r="C77" s="4">
        <v>6170.4</v>
      </c>
      <c r="D77" s="3">
        <f t="shared" si="1"/>
        <v>-0.003532996240113939</v>
      </c>
    </row>
    <row r="78" spans="1:4" ht="12.75">
      <c r="A78" s="1">
        <v>31413</v>
      </c>
      <c r="B78" s="4">
        <v>6207.4</v>
      </c>
      <c r="C78" s="4">
        <v>6220.9</v>
      </c>
      <c r="D78" s="3">
        <f aca="true" t="shared" si="2" ref="D78:D109">B78/C78-1</f>
        <v>-0.002170104004243778</v>
      </c>
    </row>
    <row r="79" spans="1:4" ht="12.75">
      <c r="A79" s="1">
        <v>31503</v>
      </c>
      <c r="B79" s="4">
        <v>6232</v>
      </c>
      <c r="C79" s="4">
        <v>6271.8</v>
      </c>
      <c r="D79" s="3">
        <f t="shared" si="2"/>
        <v>-0.00634586562071493</v>
      </c>
    </row>
    <row r="80" spans="1:4" ht="12.75">
      <c r="A80" s="1">
        <v>31594</v>
      </c>
      <c r="B80" s="4">
        <v>6291.7</v>
      </c>
      <c r="C80" s="4">
        <v>6323</v>
      </c>
      <c r="D80" s="3">
        <f t="shared" si="2"/>
        <v>-0.004950181875691961</v>
      </c>
    </row>
    <row r="81" spans="1:4" ht="12.75">
      <c r="A81" s="1">
        <v>31686</v>
      </c>
      <c r="B81" s="4">
        <v>6323.4</v>
      </c>
      <c r="C81" s="4">
        <v>6374</v>
      </c>
      <c r="D81" s="3">
        <f t="shared" si="2"/>
        <v>-0.007938500156887462</v>
      </c>
    </row>
    <row r="82" spans="1:4" ht="12.75">
      <c r="A82" s="1">
        <v>31778</v>
      </c>
      <c r="B82" s="4">
        <v>6365</v>
      </c>
      <c r="C82" s="4">
        <v>6425</v>
      </c>
      <c r="D82" s="3">
        <f t="shared" si="2"/>
        <v>-0.009338521400778177</v>
      </c>
    </row>
    <row r="83" spans="1:4" ht="12.75">
      <c r="A83" s="1">
        <v>31868</v>
      </c>
      <c r="B83" s="4">
        <v>6435</v>
      </c>
      <c r="C83" s="4">
        <v>6475.9</v>
      </c>
      <c r="D83" s="3">
        <f t="shared" si="2"/>
        <v>-0.006315724455288052</v>
      </c>
    </row>
    <row r="84" spans="1:4" ht="12.75">
      <c r="A84" s="1">
        <v>31959</v>
      </c>
      <c r="B84" s="4">
        <v>6493.4</v>
      </c>
      <c r="C84" s="4">
        <v>6526.6</v>
      </c>
      <c r="D84" s="3">
        <f t="shared" si="2"/>
        <v>-0.005086875248981215</v>
      </c>
    </row>
    <row r="85" spans="1:4" ht="12.75">
      <c r="A85" s="1">
        <v>32051</v>
      </c>
      <c r="B85" s="4">
        <v>6606.8</v>
      </c>
      <c r="C85" s="4">
        <v>6577.5</v>
      </c>
      <c r="D85" s="3">
        <f t="shared" si="2"/>
        <v>0.004454580007601683</v>
      </c>
    </row>
    <row r="86" spans="1:4" ht="12.75">
      <c r="A86" s="1">
        <v>32143</v>
      </c>
      <c r="B86" s="4">
        <v>6639.1</v>
      </c>
      <c r="C86" s="4">
        <v>6628.4</v>
      </c>
      <c r="D86" s="3">
        <f t="shared" si="2"/>
        <v>0.0016142658861868497</v>
      </c>
    </row>
    <row r="87" spans="1:4" ht="12.75">
      <c r="A87" s="1">
        <v>32234</v>
      </c>
      <c r="B87" s="4">
        <v>6723.5</v>
      </c>
      <c r="C87" s="4">
        <v>6679.3</v>
      </c>
      <c r="D87" s="3">
        <f t="shared" si="2"/>
        <v>0.006617459913463852</v>
      </c>
    </row>
    <row r="88" spans="1:4" ht="12.75">
      <c r="A88" s="1">
        <v>32325</v>
      </c>
      <c r="B88" s="4">
        <v>6759.4</v>
      </c>
      <c r="C88" s="4">
        <v>6730.4</v>
      </c>
      <c r="D88" s="3">
        <f t="shared" si="2"/>
        <v>0.004308807797456238</v>
      </c>
    </row>
    <row r="89" spans="1:4" ht="12.75">
      <c r="A89" s="1">
        <v>32417</v>
      </c>
      <c r="B89" s="4">
        <v>6848.6</v>
      </c>
      <c r="C89" s="4">
        <v>6781.5</v>
      </c>
      <c r="D89" s="3">
        <f t="shared" si="2"/>
        <v>0.00989456609894579</v>
      </c>
    </row>
    <row r="90" spans="1:4" ht="12.75">
      <c r="A90" s="1">
        <v>32509</v>
      </c>
      <c r="B90" s="4">
        <v>6918.1</v>
      </c>
      <c r="C90" s="4">
        <v>6832.6</v>
      </c>
      <c r="D90" s="3">
        <f t="shared" si="2"/>
        <v>0.012513538038228411</v>
      </c>
    </row>
    <row r="91" spans="1:4" ht="12.75">
      <c r="A91" s="1">
        <v>32599</v>
      </c>
      <c r="B91" s="4">
        <v>6963.5</v>
      </c>
      <c r="C91" s="4">
        <v>6883.6</v>
      </c>
      <c r="D91" s="3">
        <f t="shared" si="2"/>
        <v>0.011607298506595365</v>
      </c>
    </row>
    <row r="92" spans="1:4" ht="12.75">
      <c r="A92" s="1">
        <v>32690</v>
      </c>
      <c r="B92" s="4">
        <v>7013.1</v>
      </c>
      <c r="C92" s="4">
        <v>6934.5</v>
      </c>
      <c r="D92" s="3">
        <f t="shared" si="2"/>
        <v>0.011334631191866729</v>
      </c>
    </row>
    <row r="93" spans="1:4" ht="12.75">
      <c r="A93" s="1">
        <v>32782</v>
      </c>
      <c r="B93" s="4">
        <v>7030.9</v>
      </c>
      <c r="C93" s="4">
        <v>6985.1</v>
      </c>
      <c r="D93" s="3">
        <f t="shared" si="2"/>
        <v>0.006556813789351468</v>
      </c>
    </row>
    <row r="94" spans="1:4" ht="12.75">
      <c r="A94" s="1">
        <v>32874</v>
      </c>
      <c r="B94" s="4">
        <v>7112.1</v>
      </c>
      <c r="C94" s="4">
        <v>7035.5</v>
      </c>
      <c r="D94" s="3">
        <f t="shared" si="2"/>
        <v>0.010887641247956825</v>
      </c>
    </row>
    <row r="95" spans="1:4" ht="12.75">
      <c r="A95" s="1">
        <v>32964</v>
      </c>
      <c r="B95" s="4">
        <v>7130.3</v>
      </c>
      <c r="C95" s="4">
        <v>7085.4</v>
      </c>
      <c r="D95" s="3">
        <f t="shared" si="2"/>
        <v>0.006336974623874614</v>
      </c>
    </row>
    <row r="96" spans="1:4" ht="12.75">
      <c r="A96" s="1">
        <v>33055</v>
      </c>
      <c r="B96" s="4">
        <v>7130.8</v>
      </c>
      <c r="C96" s="4">
        <v>7135</v>
      </c>
      <c r="D96" s="3">
        <f t="shared" si="2"/>
        <v>-0.0005886475122635071</v>
      </c>
    </row>
    <row r="97" spans="1:4" ht="12.75">
      <c r="A97" s="1">
        <v>33147</v>
      </c>
      <c r="B97" s="4">
        <v>7076.9</v>
      </c>
      <c r="C97" s="4">
        <v>7184.2</v>
      </c>
      <c r="D97" s="3">
        <f t="shared" si="2"/>
        <v>-0.014935553019125303</v>
      </c>
    </row>
    <row r="98" spans="1:4" ht="12.75">
      <c r="A98" s="1">
        <v>33239</v>
      </c>
      <c r="B98" s="4">
        <v>7040.8</v>
      </c>
      <c r="C98" s="4">
        <v>7232.8</v>
      </c>
      <c r="D98" s="3">
        <f t="shared" si="2"/>
        <v>-0.026545736091140415</v>
      </c>
    </row>
    <row r="99" spans="1:4" ht="12.75">
      <c r="A99" s="1">
        <v>33329</v>
      </c>
      <c r="B99" s="4">
        <v>7086.5</v>
      </c>
      <c r="C99" s="4">
        <v>7281</v>
      </c>
      <c r="D99" s="3">
        <f t="shared" si="2"/>
        <v>-0.02671336354896303</v>
      </c>
    </row>
    <row r="100" spans="1:4" ht="12.75">
      <c r="A100" s="1">
        <v>33420</v>
      </c>
      <c r="B100" s="4">
        <v>7120.7</v>
      </c>
      <c r="C100" s="4">
        <v>7328.6</v>
      </c>
      <c r="D100" s="3">
        <f t="shared" si="2"/>
        <v>-0.028368310454930046</v>
      </c>
    </row>
    <row r="101" spans="1:4" ht="12.75">
      <c r="A101" s="1">
        <v>33512</v>
      </c>
      <c r="B101" s="4">
        <v>7154.1</v>
      </c>
      <c r="C101" s="4">
        <v>7375.7</v>
      </c>
      <c r="D101" s="3">
        <f t="shared" si="2"/>
        <v>-0.03004460593570768</v>
      </c>
    </row>
    <row r="102" spans="1:4" ht="12.75">
      <c r="A102" s="1">
        <v>33604</v>
      </c>
      <c r="B102" s="4">
        <v>7228.2</v>
      </c>
      <c r="C102" s="4">
        <v>7422.5</v>
      </c>
      <c r="D102" s="3">
        <f t="shared" si="2"/>
        <v>-0.0261771640282924</v>
      </c>
    </row>
    <row r="103" spans="1:4" ht="12.75">
      <c r="A103" s="1">
        <v>33695</v>
      </c>
      <c r="B103" s="4">
        <v>7297.9</v>
      </c>
      <c r="C103" s="4">
        <v>7469.3</v>
      </c>
      <c r="D103" s="3">
        <f t="shared" si="2"/>
        <v>-0.02294726413452408</v>
      </c>
    </row>
    <row r="104" spans="1:4" ht="12.75">
      <c r="A104" s="1">
        <v>33786</v>
      </c>
      <c r="B104" s="4">
        <v>7369.5</v>
      </c>
      <c r="C104" s="4">
        <v>7516.3</v>
      </c>
      <c r="D104" s="3">
        <f t="shared" si="2"/>
        <v>-0.019530886207309472</v>
      </c>
    </row>
    <row r="105" spans="1:4" ht="12.75">
      <c r="A105" s="1">
        <v>33878</v>
      </c>
      <c r="B105" s="4">
        <v>7450.7</v>
      </c>
      <c r="C105" s="4">
        <v>7563.5</v>
      </c>
      <c r="D105" s="3">
        <f t="shared" si="2"/>
        <v>-0.014913730415812787</v>
      </c>
    </row>
    <row r="106" spans="1:4" ht="12.75">
      <c r="A106" s="1">
        <v>33970</v>
      </c>
      <c r="B106" s="4">
        <v>7459.7</v>
      </c>
      <c r="C106" s="4">
        <v>7611.4</v>
      </c>
      <c r="D106" s="3">
        <f t="shared" si="2"/>
        <v>-0.019930630370234126</v>
      </c>
    </row>
    <row r="107" spans="1:4" ht="12.75">
      <c r="A107" s="1">
        <v>34060</v>
      </c>
      <c r="B107" s="4">
        <v>7497.5</v>
      </c>
      <c r="C107" s="4">
        <v>7660.2</v>
      </c>
      <c r="D107" s="3">
        <f t="shared" si="2"/>
        <v>-0.021239654317119605</v>
      </c>
    </row>
    <row r="108" spans="1:4" ht="12.75">
      <c r="A108" s="1">
        <v>34151</v>
      </c>
      <c r="B108" s="4">
        <v>7536</v>
      </c>
      <c r="C108" s="4">
        <v>7709.6</v>
      </c>
      <c r="D108" s="3">
        <f t="shared" si="2"/>
        <v>-0.022517380927674635</v>
      </c>
    </row>
    <row r="109" spans="1:4" ht="12.75">
      <c r="A109" s="1">
        <v>34243</v>
      </c>
      <c r="B109" s="4">
        <v>7637.4</v>
      </c>
      <c r="C109" s="4">
        <v>7760</v>
      </c>
      <c r="D109" s="3">
        <f t="shared" si="2"/>
        <v>-0.015798969072165048</v>
      </c>
    </row>
    <row r="110" spans="1:4" ht="12.75">
      <c r="A110" s="1">
        <v>34335</v>
      </c>
      <c r="B110" s="4">
        <v>7715.1</v>
      </c>
      <c r="C110" s="4">
        <v>7811.7</v>
      </c>
      <c r="D110" s="3">
        <f aca="true" t="shared" si="3" ref="D110:D141">B110/C110-1</f>
        <v>-0.01236606628518755</v>
      </c>
    </row>
    <row r="111" spans="1:4" ht="12.75">
      <c r="A111" s="1">
        <v>34425</v>
      </c>
      <c r="B111" s="4">
        <v>7815.7</v>
      </c>
      <c r="C111" s="4">
        <v>7864.3</v>
      </c>
      <c r="D111" s="3">
        <f t="shared" si="3"/>
        <v>-0.006179825286420915</v>
      </c>
    </row>
    <row r="112" spans="1:4" ht="12.75">
      <c r="A112" s="1">
        <v>34516</v>
      </c>
      <c r="B112" s="4">
        <v>7859.5</v>
      </c>
      <c r="C112" s="4">
        <v>7918.8</v>
      </c>
      <c r="D112" s="3">
        <f t="shared" si="3"/>
        <v>-0.007488508359852486</v>
      </c>
    </row>
    <row r="113" spans="1:4" ht="12.75">
      <c r="A113" s="1">
        <v>34608</v>
      </c>
      <c r="B113" s="4">
        <v>7951.6</v>
      </c>
      <c r="C113" s="4">
        <v>7975</v>
      </c>
      <c r="D113" s="3">
        <f t="shared" si="3"/>
        <v>-0.002934169278996812</v>
      </c>
    </row>
    <row r="114" spans="1:4" ht="12.75">
      <c r="A114" s="1">
        <v>34700</v>
      </c>
      <c r="B114" s="4">
        <v>7973.7</v>
      </c>
      <c r="C114" s="4">
        <v>8032.3</v>
      </c>
      <c r="D114" s="3">
        <f t="shared" si="3"/>
        <v>-0.007295544240130569</v>
      </c>
    </row>
    <row r="115" spans="1:4" ht="12.75">
      <c r="A115" s="1">
        <v>34790</v>
      </c>
      <c r="B115" s="4">
        <v>7988</v>
      </c>
      <c r="C115" s="4">
        <v>8090.7</v>
      </c>
      <c r="D115" s="3">
        <f t="shared" si="3"/>
        <v>-0.012693586463470408</v>
      </c>
    </row>
    <row r="116" spans="1:4" ht="12.75">
      <c r="A116" s="1">
        <v>34881</v>
      </c>
      <c r="B116" s="4">
        <v>8053.1</v>
      </c>
      <c r="C116" s="4">
        <v>8150.4</v>
      </c>
      <c r="D116" s="3">
        <f t="shared" si="3"/>
        <v>-0.011938064389477754</v>
      </c>
    </row>
    <row r="117" spans="1:4" ht="12.75">
      <c r="A117" s="1">
        <v>34973</v>
      </c>
      <c r="B117" s="4">
        <v>8112</v>
      </c>
      <c r="C117" s="4">
        <v>8211.3</v>
      </c>
      <c r="D117" s="3">
        <f t="shared" si="3"/>
        <v>-0.012093091227941888</v>
      </c>
    </row>
    <row r="118" spans="1:4" ht="12.75">
      <c r="A118" s="1">
        <v>35065</v>
      </c>
      <c r="B118" s="4">
        <v>8169.2</v>
      </c>
      <c r="C118" s="4">
        <v>8273.6</v>
      </c>
      <c r="D118" s="3">
        <f t="shared" si="3"/>
        <v>-0.012618449042738455</v>
      </c>
    </row>
    <row r="119" spans="1:4" ht="12.75">
      <c r="A119" s="1">
        <v>35156</v>
      </c>
      <c r="B119" s="4">
        <v>8303.1</v>
      </c>
      <c r="C119" s="4">
        <v>8337.5</v>
      </c>
      <c r="D119" s="3">
        <f t="shared" si="3"/>
        <v>-0.004125937031484228</v>
      </c>
    </row>
    <row r="120" spans="1:4" ht="12.75">
      <c r="A120" s="1">
        <v>35247</v>
      </c>
      <c r="B120" s="4">
        <v>8372.7</v>
      </c>
      <c r="C120" s="4">
        <v>8403</v>
      </c>
      <c r="D120" s="3">
        <f t="shared" si="3"/>
        <v>-0.0036058550517671373</v>
      </c>
    </row>
    <row r="121" spans="1:4" ht="12.75">
      <c r="A121" s="1">
        <v>35339</v>
      </c>
      <c r="B121" s="4">
        <v>8470.6</v>
      </c>
      <c r="C121" s="4">
        <v>8470.3</v>
      </c>
      <c r="D121" s="3">
        <f t="shared" si="3"/>
        <v>3.541787185823431E-05</v>
      </c>
    </row>
    <row r="122" spans="1:4" ht="12.75">
      <c r="A122" s="1">
        <v>35431</v>
      </c>
      <c r="B122" s="4">
        <v>8536.1</v>
      </c>
      <c r="C122" s="4">
        <v>8539.3</v>
      </c>
      <c r="D122" s="3">
        <f t="shared" si="3"/>
        <v>-0.0003747379761805947</v>
      </c>
    </row>
    <row r="123" spans="1:4" ht="12.75">
      <c r="A123" s="1">
        <v>35521</v>
      </c>
      <c r="B123" s="4">
        <v>8665.8</v>
      </c>
      <c r="C123" s="4">
        <v>8610</v>
      </c>
      <c r="D123" s="3">
        <f t="shared" si="3"/>
        <v>0.00648083623693374</v>
      </c>
    </row>
    <row r="124" spans="1:4" ht="12.75">
      <c r="A124" s="1">
        <v>35612</v>
      </c>
      <c r="B124" s="4">
        <v>8773.7</v>
      </c>
      <c r="C124" s="4">
        <v>8682.5</v>
      </c>
      <c r="D124" s="3">
        <f t="shared" si="3"/>
        <v>0.010503887129283074</v>
      </c>
    </row>
    <row r="125" spans="1:4" ht="12.75">
      <c r="A125" s="1">
        <v>35704</v>
      </c>
      <c r="B125" s="4">
        <v>8838.4</v>
      </c>
      <c r="C125" s="4">
        <v>8756.6</v>
      </c>
      <c r="D125" s="3">
        <f t="shared" si="3"/>
        <v>0.009341525249525917</v>
      </c>
    </row>
    <row r="126" spans="1:4" ht="12.75">
      <c r="A126" s="1">
        <v>35796</v>
      </c>
      <c r="B126" s="4">
        <v>8936.2</v>
      </c>
      <c r="C126" s="4">
        <v>8832.4</v>
      </c>
      <c r="D126" s="3">
        <f t="shared" si="3"/>
        <v>0.011752185136542748</v>
      </c>
    </row>
    <row r="127" spans="1:4" ht="12.75">
      <c r="A127" s="1">
        <v>35886</v>
      </c>
      <c r="B127" s="4">
        <v>8995.3</v>
      </c>
      <c r="C127" s="4">
        <v>8909.9</v>
      </c>
      <c r="D127" s="3">
        <f t="shared" si="3"/>
        <v>0.009584843825407585</v>
      </c>
    </row>
    <row r="128" spans="1:4" ht="12.75">
      <c r="A128" s="1">
        <v>35977</v>
      </c>
      <c r="B128" s="4">
        <v>9098.9</v>
      </c>
      <c r="C128" s="4">
        <v>8988.8</v>
      </c>
      <c r="D128" s="3">
        <f t="shared" si="3"/>
        <v>0.012248576005696066</v>
      </c>
    </row>
    <row r="129" spans="1:4" ht="12.75">
      <c r="A129" s="1">
        <v>36069</v>
      </c>
      <c r="B129" s="4">
        <v>9237.1</v>
      </c>
      <c r="C129" s="4">
        <v>9069.6</v>
      </c>
      <c r="D129" s="3">
        <f t="shared" si="3"/>
        <v>0.018468289670988902</v>
      </c>
    </row>
    <row r="130" spans="1:4" ht="12.75">
      <c r="A130" s="1">
        <v>36161</v>
      </c>
      <c r="B130" s="4">
        <v>9315.5</v>
      </c>
      <c r="C130" s="4">
        <v>9152.3</v>
      </c>
      <c r="D130" s="3">
        <f t="shared" si="3"/>
        <v>0.017831583317854616</v>
      </c>
    </row>
    <row r="131" spans="1:4" ht="12.75">
      <c r="A131" s="1">
        <v>36251</v>
      </c>
      <c r="B131" s="4">
        <v>9392.6</v>
      </c>
      <c r="C131" s="4">
        <v>9236.8</v>
      </c>
      <c r="D131" s="3">
        <f t="shared" si="3"/>
        <v>0.016867313355274582</v>
      </c>
    </row>
    <row r="132" spans="1:4" ht="12.75">
      <c r="A132" s="1">
        <v>36342</v>
      </c>
      <c r="B132" s="4">
        <v>9502.2</v>
      </c>
      <c r="C132" s="4">
        <v>9323.4</v>
      </c>
      <c r="D132" s="3">
        <f t="shared" si="3"/>
        <v>0.019177553253105106</v>
      </c>
    </row>
    <row r="133" spans="1:4" ht="12.75">
      <c r="A133" s="1">
        <v>36434</v>
      </c>
      <c r="B133" s="4">
        <v>9671.1</v>
      </c>
      <c r="C133" s="4">
        <v>9411.3</v>
      </c>
      <c r="D133" s="3">
        <f t="shared" si="3"/>
        <v>0.027605113002454607</v>
      </c>
    </row>
    <row r="134" spans="1:4" ht="12.75">
      <c r="A134" s="1">
        <v>36526</v>
      </c>
      <c r="B134" s="4">
        <v>9695.6</v>
      </c>
      <c r="C134" s="4">
        <v>9500.1</v>
      </c>
      <c r="D134" s="3">
        <f t="shared" si="3"/>
        <v>0.020578730750202556</v>
      </c>
    </row>
    <row r="135" spans="1:4" ht="12.75">
      <c r="A135" s="1">
        <v>36617</v>
      </c>
      <c r="B135" s="4">
        <v>9847.9</v>
      </c>
      <c r="C135" s="4">
        <v>9589.5</v>
      </c>
      <c r="D135" s="3">
        <f t="shared" si="3"/>
        <v>0.026946139006204683</v>
      </c>
    </row>
    <row r="136" spans="1:4" ht="12.75">
      <c r="A136" s="1">
        <v>36708</v>
      </c>
      <c r="B136" s="4">
        <v>9836.6</v>
      </c>
      <c r="C136" s="4">
        <v>9678.6</v>
      </c>
      <c r="D136" s="3">
        <f t="shared" si="3"/>
        <v>0.016324675056309745</v>
      </c>
    </row>
    <row r="137" spans="1:4" ht="12.75">
      <c r="A137" s="1">
        <v>36800</v>
      </c>
      <c r="B137" s="4">
        <v>9887.7</v>
      </c>
      <c r="C137" s="4">
        <v>9767.9</v>
      </c>
      <c r="D137" s="3">
        <f t="shared" si="3"/>
        <v>0.012264662824148509</v>
      </c>
    </row>
    <row r="138" spans="1:4" ht="12.75">
      <c r="A138" s="1">
        <v>36892</v>
      </c>
      <c r="B138" s="4">
        <v>9875.6</v>
      </c>
      <c r="C138" s="4">
        <v>9857</v>
      </c>
      <c r="D138" s="3">
        <f t="shared" si="3"/>
        <v>0.0018869838693313934</v>
      </c>
    </row>
    <row r="139" spans="1:4" ht="12.75">
      <c r="A139" s="1">
        <v>36982</v>
      </c>
      <c r="B139" s="4">
        <v>9905.9</v>
      </c>
      <c r="C139" s="4">
        <v>9946.1</v>
      </c>
      <c r="D139" s="3">
        <f t="shared" si="3"/>
        <v>-0.004041785222348548</v>
      </c>
    </row>
    <row r="140" spans="1:4" ht="12.75">
      <c r="A140" s="1">
        <v>37073</v>
      </c>
      <c r="B140" s="4">
        <v>9871.1</v>
      </c>
      <c r="C140" s="4">
        <v>10035.2</v>
      </c>
      <c r="D140" s="3">
        <f t="shared" si="3"/>
        <v>-0.016352439413265363</v>
      </c>
    </row>
    <row r="141" spans="1:4" ht="12.75">
      <c r="A141" s="1">
        <v>37165</v>
      </c>
      <c r="B141" s="4">
        <v>9910</v>
      </c>
      <c r="C141" s="4">
        <v>10124.1</v>
      </c>
      <c r="D141" s="3">
        <f t="shared" si="3"/>
        <v>-0.021147558795349797</v>
      </c>
    </row>
    <row r="142" spans="1:4" ht="12.75">
      <c r="A142" s="1">
        <v>37257</v>
      </c>
      <c r="B142" s="4">
        <v>9993.5</v>
      </c>
      <c r="C142" s="4">
        <v>10212.3</v>
      </c>
      <c r="D142" s="3">
        <f>B142/C142-1</f>
        <v>-0.021425144188870204</v>
      </c>
    </row>
    <row r="143" spans="1:4" ht="12.75">
      <c r="A143" s="1">
        <v>37347</v>
      </c>
      <c r="B143" s="4">
        <v>10052.6</v>
      </c>
      <c r="C143" s="4">
        <v>10299.5</v>
      </c>
      <c r="D143" s="3">
        <f>B143/C143-1</f>
        <v>-0.023972037477547392</v>
      </c>
    </row>
    <row r="144" spans="1:4" ht="12.75">
      <c r="A144" s="1">
        <v>37438</v>
      </c>
      <c r="B144" s="4">
        <v>10117.3</v>
      </c>
      <c r="C144" s="4">
        <v>10385.2</v>
      </c>
      <c r="D144" s="3">
        <f>B144/C144-1</f>
        <v>-0.025796325540191956</v>
      </c>
    </row>
    <row r="145" spans="1:4" ht="12.75">
      <c r="A145" s="1">
        <v>37530</v>
      </c>
      <c r="B145" s="4">
        <v>10135.9</v>
      </c>
      <c r="C145" s="4">
        <v>10469.3</v>
      </c>
      <c r="D145" s="3">
        <f>B145/C145-1</f>
        <v>-0.031845491102556966</v>
      </c>
    </row>
    <row r="146" spans="1:4" ht="12.75">
      <c r="A146" s="1">
        <v>37622</v>
      </c>
      <c r="B146" s="4">
        <v>10184.4</v>
      </c>
      <c r="C146" s="4">
        <v>10552.6</v>
      </c>
      <c r="D146" s="3">
        <f>B146/C146-1</f>
        <v>-0.0348918749881546</v>
      </c>
    </row>
    <row r="147" spans="1:4" ht="12.75">
      <c r="A147" s="1">
        <v>37712</v>
      </c>
      <c r="B147" s="4">
        <v>10287.4</v>
      </c>
      <c r="C147" s="4">
        <v>10635.4</v>
      </c>
      <c r="D147" s="3">
        <f>B147/C147-1</f>
        <v>-0.0327209131767493</v>
      </c>
    </row>
    <row r="148" spans="1:4" ht="12.75">
      <c r="A148" s="1">
        <v>37803</v>
      </c>
      <c r="B148" s="4">
        <v>10472.8</v>
      </c>
      <c r="C148" s="4">
        <v>10718.2</v>
      </c>
      <c r="D148" s="3">
        <f>B148/C148-1</f>
        <v>-0.022895635461178343</v>
      </c>
    </row>
    <row r="149" spans="1:4" ht="12.75">
      <c r="A149" s="1">
        <v>37895</v>
      </c>
      <c r="B149" s="4">
        <v>10580.7</v>
      </c>
      <c r="C149" s="4">
        <v>10802</v>
      </c>
      <c r="D149" s="3">
        <f>B149/C149-1</f>
        <v>-0.020486946861692168</v>
      </c>
    </row>
    <row r="150" spans="1:4" ht="12.75">
      <c r="A150" s="1">
        <v>37987</v>
      </c>
      <c r="B150" s="4">
        <v>10697.5</v>
      </c>
      <c r="C150" s="4">
        <v>10886.4</v>
      </c>
      <c r="D150" s="3">
        <f>B150/C150-1</f>
        <v>-0.017351925338036422</v>
      </c>
    </row>
    <row r="151" spans="1:4" ht="12.75">
      <c r="A151" s="1">
        <v>38078</v>
      </c>
      <c r="B151" s="4">
        <v>10784.7</v>
      </c>
      <c r="C151" s="4">
        <v>10971.7</v>
      </c>
      <c r="D151" s="3">
        <f>B151/C151-1</f>
        <v>-0.017043849175606307</v>
      </c>
    </row>
    <row r="152" spans="1:4" ht="12.75">
      <c r="A152" s="1">
        <v>38169</v>
      </c>
      <c r="B152" s="4">
        <v>10891</v>
      </c>
      <c r="C152" s="4">
        <v>11058</v>
      </c>
      <c r="D152" s="3">
        <f>B152/C152-1</f>
        <v>-0.01510218846084288</v>
      </c>
    </row>
    <row r="153" spans="1:4" ht="12.75">
      <c r="A153" s="1">
        <v>38261</v>
      </c>
      <c r="B153" s="4">
        <v>10975.7</v>
      </c>
      <c r="C153" s="4">
        <v>11144.6</v>
      </c>
      <c r="D153" s="3">
        <f>B153/C153-1</f>
        <v>-0.015155321859914195</v>
      </c>
    </row>
  </sheetData>
  <autoFilter ref="D1:D153"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80"/>
  <sheetViews>
    <sheetView workbookViewId="0" topLeftCell="A1">
      <selection activeCell="B1" sqref="B1:B16384"/>
    </sheetView>
  </sheetViews>
  <sheetFormatPr defaultColWidth="9.140625" defaultRowHeight="12.75"/>
  <cols>
    <col min="1" max="1" width="20.7109375" style="0" customWidth="1"/>
  </cols>
  <sheetData>
    <row r="1" spans="1:2" ht="12.75">
      <c r="A1" t="s">
        <v>0</v>
      </c>
      <c r="B1" t="s">
        <v>49</v>
      </c>
    </row>
    <row r="2" spans="1:2" ht="12.75">
      <c r="A2" t="s">
        <v>2</v>
      </c>
      <c r="B2" t="s">
        <v>50</v>
      </c>
    </row>
    <row r="3" spans="1:2" ht="12.75">
      <c r="A3" t="s">
        <v>4</v>
      </c>
      <c r="B3" t="s">
        <v>51</v>
      </c>
    </row>
    <row r="4" spans="1:2" ht="12.75">
      <c r="A4" t="s">
        <v>6</v>
      </c>
      <c r="B4" t="s">
        <v>9</v>
      </c>
    </row>
    <row r="5" spans="1:2" ht="12.75">
      <c r="A5" t="s">
        <v>8</v>
      </c>
      <c r="B5" t="s">
        <v>9</v>
      </c>
    </row>
    <row r="6" spans="1:2" ht="12.75">
      <c r="A6" t="s">
        <v>10</v>
      </c>
      <c r="B6" t="s">
        <v>40</v>
      </c>
    </row>
    <row r="7" spans="1:2" ht="12.75">
      <c r="A7" t="s">
        <v>12</v>
      </c>
      <c r="B7" t="s">
        <v>41</v>
      </c>
    </row>
    <row r="8" spans="1:2" ht="12.75">
      <c r="A8" t="s">
        <v>14</v>
      </c>
      <c r="B8" t="s">
        <v>52</v>
      </c>
    </row>
    <row r="9" spans="1:2" ht="12.75">
      <c r="A9" t="s">
        <v>16</v>
      </c>
      <c r="B9" t="s">
        <v>43</v>
      </c>
    </row>
    <row r="10" ht="12.75">
      <c r="A10" t="s">
        <v>18</v>
      </c>
    </row>
    <row r="12" spans="1:2" ht="12.75">
      <c r="A12" t="s">
        <v>20</v>
      </c>
      <c r="B12" t="s">
        <v>53</v>
      </c>
    </row>
    <row r="13" spans="1:2" ht="12.75">
      <c r="A13" s="1">
        <v>17899</v>
      </c>
      <c r="B13" s="4">
        <v>1661.5</v>
      </c>
    </row>
    <row r="14" spans="1:2" ht="12.75">
      <c r="A14" s="1">
        <v>17989</v>
      </c>
      <c r="B14" s="4">
        <v>1678.5</v>
      </c>
    </row>
    <row r="15" spans="1:2" ht="12.75">
      <c r="A15" s="1">
        <v>18080</v>
      </c>
      <c r="B15" s="4">
        <v>1696</v>
      </c>
    </row>
    <row r="16" spans="1:2" ht="12.75">
      <c r="A16" s="1">
        <v>18172</v>
      </c>
      <c r="B16" s="4">
        <v>1714</v>
      </c>
    </row>
    <row r="17" spans="1:2" ht="12.75">
      <c r="A17" s="1">
        <v>18264</v>
      </c>
      <c r="B17" s="4">
        <v>1732.5</v>
      </c>
    </row>
    <row r="18" spans="1:2" ht="12.75">
      <c r="A18" s="1">
        <v>18354</v>
      </c>
      <c r="B18" s="4">
        <v>1751.6</v>
      </c>
    </row>
    <row r="19" spans="1:2" ht="12.75">
      <c r="A19" s="1">
        <v>18445</v>
      </c>
      <c r="B19" s="4">
        <v>1771.2</v>
      </c>
    </row>
    <row r="20" spans="1:2" ht="12.75">
      <c r="A20" s="1">
        <v>18537</v>
      </c>
      <c r="B20" s="4">
        <v>1791.2</v>
      </c>
    </row>
    <row r="21" spans="1:2" ht="12.75">
      <c r="A21" s="1">
        <v>18629</v>
      </c>
      <c r="B21" s="4">
        <v>1811.6</v>
      </c>
    </row>
    <row r="22" spans="1:2" ht="12.75">
      <c r="A22" s="1">
        <v>18719</v>
      </c>
      <c r="B22" s="4">
        <v>1832.2</v>
      </c>
    </row>
    <row r="23" spans="1:2" ht="12.75">
      <c r="A23" s="1">
        <v>18810</v>
      </c>
      <c r="B23" s="4">
        <v>1853</v>
      </c>
    </row>
    <row r="24" spans="1:2" ht="12.75">
      <c r="A24" s="1">
        <v>18902</v>
      </c>
      <c r="B24" s="4">
        <v>1874</v>
      </c>
    </row>
    <row r="25" spans="1:2" ht="12.75">
      <c r="A25" s="1">
        <v>18994</v>
      </c>
      <c r="B25" s="4">
        <v>1895</v>
      </c>
    </row>
    <row r="26" spans="1:2" ht="12.75">
      <c r="A26" s="1">
        <v>19085</v>
      </c>
      <c r="B26" s="4">
        <v>1915.8</v>
      </c>
    </row>
    <row r="27" spans="1:2" ht="12.75">
      <c r="A27" s="1">
        <v>19176</v>
      </c>
      <c r="B27" s="4">
        <v>1936.3</v>
      </c>
    </row>
    <row r="28" spans="1:2" ht="12.75">
      <c r="A28" s="1">
        <v>19268</v>
      </c>
      <c r="B28" s="4">
        <v>1956.3</v>
      </c>
    </row>
    <row r="29" spans="1:2" ht="12.75">
      <c r="A29" s="1">
        <v>19360</v>
      </c>
      <c r="B29" s="4">
        <v>1975.8</v>
      </c>
    </row>
    <row r="30" spans="1:2" ht="12.75">
      <c r="A30" s="1">
        <v>19450</v>
      </c>
      <c r="B30" s="4">
        <v>1994.6</v>
      </c>
    </row>
    <row r="31" spans="1:2" ht="12.75">
      <c r="A31" s="1">
        <v>19541</v>
      </c>
      <c r="B31" s="4">
        <v>2012.6</v>
      </c>
    </row>
    <row r="32" spans="1:2" ht="12.75">
      <c r="A32" s="1">
        <v>19633</v>
      </c>
      <c r="B32" s="4">
        <v>2030</v>
      </c>
    </row>
    <row r="33" spans="1:2" ht="12.75">
      <c r="A33" s="1">
        <v>19725</v>
      </c>
      <c r="B33" s="4">
        <v>2046.9</v>
      </c>
    </row>
    <row r="34" spans="1:2" ht="12.75">
      <c r="A34" s="1">
        <v>19815</v>
      </c>
      <c r="B34" s="4">
        <v>2063.5</v>
      </c>
    </row>
    <row r="35" spans="1:2" ht="12.75">
      <c r="A35" s="1">
        <v>19906</v>
      </c>
      <c r="B35" s="4">
        <v>2080</v>
      </c>
    </row>
    <row r="36" spans="1:2" ht="12.75">
      <c r="A36" s="1">
        <v>19998</v>
      </c>
      <c r="B36" s="4">
        <v>2096.4</v>
      </c>
    </row>
    <row r="37" spans="1:2" ht="12.75">
      <c r="A37" s="1">
        <v>20090</v>
      </c>
      <c r="B37" s="4">
        <v>2112.8</v>
      </c>
    </row>
    <row r="38" spans="1:2" ht="12.75">
      <c r="A38" s="1">
        <v>20180</v>
      </c>
      <c r="B38" s="4">
        <v>2129.3</v>
      </c>
    </row>
    <row r="39" spans="1:2" ht="12.75">
      <c r="A39" s="1">
        <v>20271</v>
      </c>
      <c r="B39" s="4">
        <v>2145.8</v>
      </c>
    </row>
    <row r="40" spans="1:2" ht="12.75">
      <c r="A40" s="1">
        <v>20363</v>
      </c>
      <c r="B40" s="4">
        <v>2162.5</v>
      </c>
    </row>
    <row r="41" spans="1:2" ht="12.75">
      <c r="A41" s="1">
        <v>20455</v>
      </c>
      <c r="B41" s="4">
        <v>2179.5</v>
      </c>
    </row>
    <row r="42" spans="1:2" ht="12.75">
      <c r="A42" s="1">
        <v>20546</v>
      </c>
      <c r="B42" s="4">
        <v>2197</v>
      </c>
    </row>
    <row r="43" spans="1:2" ht="12.75">
      <c r="A43" s="1">
        <v>20637</v>
      </c>
      <c r="B43" s="4">
        <v>2215</v>
      </c>
    </row>
    <row r="44" spans="1:2" ht="12.75">
      <c r="A44" s="1">
        <v>20729</v>
      </c>
      <c r="B44" s="4">
        <v>2233.7</v>
      </c>
    </row>
    <row r="45" spans="1:2" ht="12.75">
      <c r="A45" s="1">
        <v>20821</v>
      </c>
      <c r="B45" s="4">
        <v>2252.7</v>
      </c>
    </row>
    <row r="46" spans="1:2" ht="12.75">
      <c r="A46" s="1">
        <v>20911</v>
      </c>
      <c r="B46" s="4">
        <v>2271.9</v>
      </c>
    </row>
    <row r="47" spans="1:2" ht="12.75">
      <c r="A47" s="1">
        <v>21002</v>
      </c>
      <c r="B47" s="4">
        <v>2291.2</v>
      </c>
    </row>
    <row r="48" spans="1:2" ht="12.75">
      <c r="A48" s="1">
        <v>21094</v>
      </c>
      <c r="B48" s="4">
        <v>2310.6</v>
      </c>
    </row>
    <row r="49" spans="1:2" ht="12.75">
      <c r="A49" s="1">
        <v>21186</v>
      </c>
      <c r="B49" s="4">
        <v>2330.3</v>
      </c>
    </row>
    <row r="50" spans="1:2" ht="12.75">
      <c r="A50" s="1">
        <v>21276</v>
      </c>
      <c r="B50" s="4">
        <v>2350.2</v>
      </c>
    </row>
    <row r="51" spans="1:2" ht="12.75">
      <c r="A51" s="1">
        <v>21367</v>
      </c>
      <c r="B51" s="4">
        <v>2370.7</v>
      </c>
    </row>
    <row r="52" spans="1:2" ht="12.75">
      <c r="A52" s="1">
        <v>21459</v>
      </c>
      <c r="B52" s="4">
        <v>2391.6</v>
      </c>
    </row>
    <row r="53" spans="1:2" ht="12.75">
      <c r="A53" s="1">
        <v>21551</v>
      </c>
      <c r="B53" s="4">
        <v>2412.9</v>
      </c>
    </row>
    <row r="54" spans="1:2" ht="12.75">
      <c r="A54" s="1">
        <v>21641</v>
      </c>
      <c r="B54" s="4">
        <v>2434.5</v>
      </c>
    </row>
    <row r="55" spans="1:2" ht="12.75">
      <c r="A55" s="1">
        <v>21732</v>
      </c>
      <c r="B55" s="4">
        <v>2456.5</v>
      </c>
    </row>
    <row r="56" spans="1:2" ht="12.75">
      <c r="A56" s="1">
        <v>21824</v>
      </c>
      <c r="B56" s="4">
        <v>2478.5</v>
      </c>
    </row>
    <row r="57" spans="1:2" ht="12.75">
      <c r="A57" s="1">
        <v>21916</v>
      </c>
      <c r="B57" s="4">
        <v>2500.9</v>
      </c>
    </row>
    <row r="58" spans="1:2" ht="12.75">
      <c r="A58" s="1">
        <v>22007</v>
      </c>
      <c r="B58" s="4">
        <v>2523.6</v>
      </c>
    </row>
    <row r="59" spans="1:2" ht="12.75">
      <c r="A59" s="1">
        <v>22098</v>
      </c>
      <c r="B59" s="4">
        <v>2546.7</v>
      </c>
    </row>
    <row r="60" spans="1:2" ht="12.75">
      <c r="A60" s="1">
        <v>22190</v>
      </c>
      <c r="B60" s="4">
        <v>2570.4</v>
      </c>
    </row>
    <row r="61" spans="1:2" ht="12.75">
      <c r="A61" s="1">
        <v>22282</v>
      </c>
      <c r="B61" s="4">
        <v>2594.6</v>
      </c>
    </row>
    <row r="62" spans="1:2" ht="12.75">
      <c r="A62" s="1">
        <v>22372</v>
      </c>
      <c r="B62" s="4">
        <v>2619.2</v>
      </c>
    </row>
    <row r="63" spans="1:2" ht="12.75">
      <c r="A63" s="1">
        <v>22463</v>
      </c>
      <c r="B63" s="4">
        <v>2644.3</v>
      </c>
    </row>
    <row r="64" spans="1:2" ht="12.75">
      <c r="A64" s="1">
        <v>22555</v>
      </c>
      <c r="B64" s="4">
        <v>2669.6</v>
      </c>
    </row>
    <row r="65" spans="1:2" ht="12.75">
      <c r="A65" s="1">
        <v>22647</v>
      </c>
      <c r="B65" s="4">
        <v>2695.2</v>
      </c>
    </row>
    <row r="66" spans="1:2" ht="12.75">
      <c r="A66" s="1">
        <v>22737</v>
      </c>
      <c r="B66" s="4">
        <v>2721.2</v>
      </c>
    </row>
    <row r="67" spans="1:2" ht="12.75">
      <c r="A67" s="1">
        <v>22828</v>
      </c>
      <c r="B67" s="4">
        <v>2747.5</v>
      </c>
    </row>
    <row r="68" spans="1:2" ht="12.75">
      <c r="A68" s="1">
        <v>22920</v>
      </c>
      <c r="B68" s="4">
        <v>2774.2</v>
      </c>
    </row>
    <row r="69" spans="1:2" ht="12.75">
      <c r="A69" s="1">
        <v>23012</v>
      </c>
      <c r="B69" s="4">
        <v>2801.3</v>
      </c>
    </row>
    <row r="70" spans="1:2" ht="12.75">
      <c r="A70" s="1">
        <v>23102</v>
      </c>
      <c r="B70" s="4">
        <v>2828.9</v>
      </c>
    </row>
    <row r="71" spans="1:2" ht="12.75">
      <c r="A71" s="1">
        <v>23193</v>
      </c>
      <c r="B71" s="4">
        <v>2857.1</v>
      </c>
    </row>
    <row r="72" spans="1:2" ht="12.75">
      <c r="A72" s="1">
        <v>23285</v>
      </c>
      <c r="B72" s="4">
        <v>2885.9</v>
      </c>
    </row>
    <row r="73" spans="1:2" ht="12.75">
      <c r="A73" s="1">
        <v>23377</v>
      </c>
      <c r="B73" s="4">
        <v>2915.3</v>
      </c>
    </row>
    <row r="74" spans="1:2" ht="12.75">
      <c r="A74" s="1">
        <v>23468</v>
      </c>
      <c r="B74" s="4">
        <v>2945.4</v>
      </c>
    </row>
    <row r="75" spans="1:2" ht="12.75">
      <c r="A75" s="1">
        <v>23559</v>
      </c>
      <c r="B75" s="4">
        <v>2976</v>
      </c>
    </row>
    <row r="76" spans="1:2" ht="12.75">
      <c r="A76" s="1">
        <v>23651</v>
      </c>
      <c r="B76" s="4">
        <v>3007.4</v>
      </c>
    </row>
    <row r="77" spans="1:2" ht="12.75">
      <c r="A77" s="1">
        <v>23743</v>
      </c>
      <c r="B77" s="4">
        <v>3039.4</v>
      </c>
    </row>
    <row r="78" spans="1:2" ht="12.75">
      <c r="A78" s="1">
        <v>23833</v>
      </c>
      <c r="B78" s="4">
        <v>3072.2</v>
      </c>
    </row>
    <row r="79" spans="1:2" ht="12.75">
      <c r="A79" s="1">
        <v>23924</v>
      </c>
      <c r="B79" s="4">
        <v>3106</v>
      </c>
    </row>
    <row r="80" spans="1:2" ht="12.75">
      <c r="A80" s="1">
        <v>24016</v>
      </c>
      <c r="B80" s="4">
        <v>3140.5</v>
      </c>
    </row>
    <row r="81" spans="1:2" ht="12.75">
      <c r="A81" s="1">
        <v>24108</v>
      </c>
      <c r="B81" s="4">
        <v>3175.6</v>
      </c>
    </row>
    <row r="82" spans="1:2" ht="12.75">
      <c r="A82" s="1">
        <v>24198</v>
      </c>
      <c r="B82" s="4">
        <v>3211.3</v>
      </c>
    </row>
    <row r="83" spans="1:2" ht="12.75">
      <c r="A83" s="1">
        <v>24289</v>
      </c>
      <c r="B83" s="4">
        <v>3247.4</v>
      </c>
    </row>
    <row r="84" spans="1:2" ht="12.75">
      <c r="A84" s="1">
        <v>24381</v>
      </c>
      <c r="B84" s="4">
        <v>3283.8</v>
      </c>
    </row>
    <row r="85" spans="1:2" ht="12.75">
      <c r="A85" s="1">
        <v>24473</v>
      </c>
      <c r="B85" s="4">
        <v>3320.5</v>
      </c>
    </row>
    <row r="86" spans="1:2" ht="12.75">
      <c r="A86" s="1">
        <v>24563</v>
      </c>
      <c r="B86" s="4">
        <v>3357.4</v>
      </c>
    </row>
    <row r="87" spans="1:2" ht="12.75">
      <c r="A87" s="1">
        <v>24654</v>
      </c>
      <c r="B87" s="4">
        <v>3394.5</v>
      </c>
    </row>
    <row r="88" spans="1:2" ht="12.75">
      <c r="A88" s="1">
        <v>24746</v>
      </c>
      <c r="B88" s="4">
        <v>3431.7</v>
      </c>
    </row>
    <row r="89" spans="1:2" ht="12.75">
      <c r="A89" s="1">
        <v>24838</v>
      </c>
      <c r="B89" s="4">
        <v>3468.8</v>
      </c>
    </row>
    <row r="90" spans="1:2" ht="12.75">
      <c r="A90" s="1">
        <v>24929</v>
      </c>
      <c r="B90" s="4">
        <v>3505.7</v>
      </c>
    </row>
    <row r="91" spans="1:2" ht="12.75">
      <c r="A91" s="1">
        <v>25020</v>
      </c>
      <c r="B91" s="4">
        <v>3542.3</v>
      </c>
    </row>
    <row r="92" spans="1:2" ht="12.75">
      <c r="A92" s="1">
        <v>25112</v>
      </c>
      <c r="B92" s="4">
        <v>3578.3</v>
      </c>
    </row>
    <row r="93" spans="1:2" ht="12.75">
      <c r="A93" s="1">
        <v>25204</v>
      </c>
      <c r="B93" s="4">
        <v>3613.8</v>
      </c>
    </row>
    <row r="94" spans="1:2" ht="12.75">
      <c r="A94" s="1">
        <v>25294</v>
      </c>
      <c r="B94" s="4">
        <v>3648.8</v>
      </c>
    </row>
    <row r="95" spans="1:2" ht="12.75">
      <c r="A95" s="1">
        <v>25385</v>
      </c>
      <c r="B95" s="4">
        <v>3683.2</v>
      </c>
    </row>
    <row r="96" spans="1:2" ht="12.75">
      <c r="A96" s="1">
        <v>25477</v>
      </c>
      <c r="B96" s="4">
        <v>3717.1</v>
      </c>
    </row>
    <row r="97" spans="1:2" ht="12.75">
      <c r="A97" s="1">
        <v>25569</v>
      </c>
      <c r="B97" s="4">
        <v>3750.6</v>
      </c>
    </row>
    <row r="98" spans="1:2" ht="12.75">
      <c r="A98" s="1">
        <v>25659</v>
      </c>
      <c r="B98" s="4">
        <v>3783.7</v>
      </c>
    </row>
    <row r="99" spans="1:2" ht="12.75">
      <c r="A99" s="1">
        <v>25750</v>
      </c>
      <c r="B99" s="4">
        <v>3816.4</v>
      </c>
    </row>
    <row r="100" spans="1:2" ht="12.75">
      <c r="A100" s="1">
        <v>25842</v>
      </c>
      <c r="B100" s="4">
        <v>3848.8</v>
      </c>
    </row>
    <row r="101" spans="1:2" ht="12.75">
      <c r="A101" s="1">
        <v>25934</v>
      </c>
      <c r="B101" s="4">
        <v>3880.9</v>
      </c>
    </row>
    <row r="102" spans="1:2" ht="12.75">
      <c r="A102" s="1">
        <v>26024</v>
      </c>
      <c r="B102" s="4">
        <v>3913</v>
      </c>
    </row>
    <row r="103" spans="1:2" ht="12.75">
      <c r="A103" s="1">
        <v>26115</v>
      </c>
      <c r="B103" s="4">
        <v>3945</v>
      </c>
    </row>
    <row r="104" spans="1:2" ht="12.75">
      <c r="A104" s="1">
        <v>26207</v>
      </c>
      <c r="B104" s="4">
        <v>3977.3</v>
      </c>
    </row>
    <row r="105" spans="1:2" ht="12.75">
      <c r="A105" s="1">
        <v>26299</v>
      </c>
      <c r="B105" s="4">
        <v>4009.8</v>
      </c>
    </row>
    <row r="106" spans="1:2" ht="12.75">
      <c r="A106" s="1">
        <v>26390</v>
      </c>
      <c r="B106" s="4">
        <v>4042.9</v>
      </c>
    </row>
    <row r="107" spans="1:2" ht="12.75">
      <c r="A107" s="1">
        <v>26481</v>
      </c>
      <c r="B107" s="4">
        <v>4076.6</v>
      </c>
    </row>
    <row r="108" spans="1:2" ht="12.75">
      <c r="A108" s="1">
        <v>26573</v>
      </c>
      <c r="B108" s="4">
        <v>4111.1</v>
      </c>
    </row>
    <row r="109" spans="1:2" ht="12.75">
      <c r="A109" s="1">
        <v>26665</v>
      </c>
      <c r="B109" s="4">
        <v>4146.4</v>
      </c>
    </row>
    <row r="110" spans="1:2" ht="12.75">
      <c r="A110" s="1">
        <v>26755</v>
      </c>
      <c r="B110" s="4">
        <v>4182.4</v>
      </c>
    </row>
    <row r="111" spans="1:2" ht="12.75">
      <c r="A111" s="1">
        <v>26846</v>
      </c>
      <c r="B111" s="4">
        <v>4219.2</v>
      </c>
    </row>
    <row r="112" spans="1:2" ht="12.75">
      <c r="A112" s="1">
        <v>26938</v>
      </c>
      <c r="B112" s="4">
        <v>4256.5</v>
      </c>
    </row>
    <row r="113" spans="1:2" ht="12.75">
      <c r="A113" s="1">
        <v>27030</v>
      </c>
      <c r="B113" s="4">
        <v>4294</v>
      </c>
    </row>
    <row r="114" spans="1:2" ht="12.75">
      <c r="A114" s="1">
        <v>27120</v>
      </c>
      <c r="B114" s="4">
        <v>4331.6</v>
      </c>
    </row>
    <row r="115" spans="1:2" ht="12.75">
      <c r="A115" s="1">
        <v>27211</v>
      </c>
      <c r="B115" s="4">
        <v>4369</v>
      </c>
    </row>
    <row r="116" spans="1:2" ht="12.75">
      <c r="A116" s="1">
        <v>27303</v>
      </c>
      <c r="B116" s="4">
        <v>4406.3</v>
      </c>
    </row>
    <row r="117" spans="1:2" ht="12.75">
      <c r="A117" s="1">
        <v>27395</v>
      </c>
      <c r="B117" s="4">
        <v>4443.5</v>
      </c>
    </row>
    <row r="118" spans="1:2" ht="12.75">
      <c r="A118" s="1">
        <v>27485</v>
      </c>
      <c r="B118" s="4">
        <v>4480.5</v>
      </c>
    </row>
    <row r="119" spans="1:2" ht="12.75">
      <c r="A119" s="1">
        <v>27576</v>
      </c>
      <c r="B119" s="4">
        <v>4517.7</v>
      </c>
    </row>
    <row r="120" spans="1:2" ht="12.75">
      <c r="A120" s="1">
        <v>27668</v>
      </c>
      <c r="B120" s="4">
        <v>4554.7</v>
      </c>
    </row>
    <row r="121" spans="1:2" ht="12.75">
      <c r="A121" s="1">
        <v>27760</v>
      </c>
      <c r="B121" s="4">
        <v>4591.8</v>
      </c>
    </row>
    <row r="122" spans="1:2" ht="12.75">
      <c r="A122" s="1">
        <v>27851</v>
      </c>
      <c r="B122" s="4">
        <v>4629</v>
      </c>
    </row>
    <row r="123" spans="1:2" ht="12.75">
      <c r="A123" s="1">
        <v>27942</v>
      </c>
      <c r="B123" s="4">
        <v>4666.1</v>
      </c>
    </row>
    <row r="124" spans="1:2" ht="12.75">
      <c r="A124" s="1">
        <v>28034</v>
      </c>
      <c r="B124" s="4">
        <v>4703.5</v>
      </c>
    </row>
    <row r="125" spans="1:2" ht="12.75">
      <c r="A125" s="1">
        <v>28126</v>
      </c>
      <c r="B125" s="4">
        <v>4741.4</v>
      </c>
    </row>
    <row r="126" spans="1:2" ht="12.75">
      <c r="A126" s="1">
        <v>28216</v>
      </c>
      <c r="B126" s="4">
        <v>4780.2</v>
      </c>
    </row>
    <row r="127" spans="1:2" ht="12.75">
      <c r="A127" s="1">
        <v>28307</v>
      </c>
      <c r="B127" s="4">
        <v>4820.2</v>
      </c>
    </row>
    <row r="128" spans="1:2" ht="12.75">
      <c r="A128" s="1">
        <v>28399</v>
      </c>
      <c r="B128" s="4">
        <v>4861.4</v>
      </c>
    </row>
    <row r="129" spans="1:2" ht="12.75">
      <c r="A129" s="1">
        <v>28491</v>
      </c>
      <c r="B129" s="4">
        <v>4903.3</v>
      </c>
    </row>
    <row r="130" spans="1:2" ht="12.75">
      <c r="A130" s="1">
        <v>28581</v>
      </c>
      <c r="B130" s="4">
        <v>4945.7</v>
      </c>
    </row>
    <row r="131" spans="1:2" ht="12.75">
      <c r="A131" s="1">
        <v>28672</v>
      </c>
      <c r="B131" s="4">
        <v>4988.3</v>
      </c>
    </row>
    <row r="132" spans="1:2" ht="12.75">
      <c r="A132" s="1">
        <v>28764</v>
      </c>
      <c r="B132" s="4">
        <v>5030.6</v>
      </c>
    </row>
    <row r="133" spans="1:2" ht="12.75">
      <c r="A133" s="1">
        <v>28856</v>
      </c>
      <c r="B133" s="4">
        <v>5072.4</v>
      </c>
    </row>
    <row r="134" spans="1:2" ht="12.75">
      <c r="A134" s="1">
        <v>28946</v>
      </c>
      <c r="B134" s="4">
        <v>5113.6</v>
      </c>
    </row>
    <row r="135" spans="1:2" ht="12.75">
      <c r="A135" s="1">
        <v>29037</v>
      </c>
      <c r="B135" s="4">
        <v>5153.6</v>
      </c>
    </row>
    <row r="136" spans="1:2" ht="12.75">
      <c r="A136" s="1">
        <v>29129</v>
      </c>
      <c r="B136" s="4">
        <v>5193.1</v>
      </c>
    </row>
    <row r="137" spans="1:2" ht="12.75">
      <c r="A137" s="1">
        <v>29221</v>
      </c>
      <c r="B137" s="4">
        <v>5232</v>
      </c>
    </row>
    <row r="138" spans="1:2" ht="12.75">
      <c r="A138" s="1">
        <v>29312</v>
      </c>
      <c r="B138" s="4">
        <v>5270.4</v>
      </c>
    </row>
    <row r="139" spans="1:2" ht="12.75">
      <c r="A139" s="1">
        <v>29403</v>
      </c>
      <c r="B139" s="4">
        <v>5308.8</v>
      </c>
    </row>
    <row r="140" spans="1:2" ht="12.75">
      <c r="A140" s="1">
        <v>29495</v>
      </c>
      <c r="B140" s="4">
        <v>5346.4</v>
      </c>
    </row>
    <row r="141" spans="1:2" ht="12.75">
      <c r="A141" s="1">
        <v>29587</v>
      </c>
      <c r="B141" s="4">
        <v>5383.6</v>
      </c>
    </row>
    <row r="142" spans="1:2" ht="12.75">
      <c r="A142" s="1">
        <v>29677</v>
      </c>
      <c r="B142" s="4">
        <v>5420.3</v>
      </c>
    </row>
    <row r="143" spans="1:2" ht="12.75">
      <c r="A143" s="1">
        <v>29768</v>
      </c>
      <c r="B143" s="4">
        <v>5456.5</v>
      </c>
    </row>
    <row r="144" spans="1:2" ht="12.75">
      <c r="A144" s="1">
        <v>29860</v>
      </c>
      <c r="B144" s="4">
        <v>5492.5</v>
      </c>
    </row>
    <row r="145" spans="1:2" ht="12.75">
      <c r="A145" s="1">
        <v>29952</v>
      </c>
      <c r="B145" s="4">
        <v>5528.7</v>
      </c>
    </row>
    <row r="146" spans="1:2" ht="12.75">
      <c r="A146" s="1">
        <v>30042</v>
      </c>
      <c r="B146" s="4">
        <v>5565.2</v>
      </c>
    </row>
    <row r="147" spans="1:2" ht="12.75">
      <c r="A147" s="1">
        <v>30133</v>
      </c>
      <c r="B147" s="4">
        <v>5602.1</v>
      </c>
    </row>
    <row r="148" spans="1:2" ht="12.75">
      <c r="A148" s="1">
        <v>30225</v>
      </c>
      <c r="B148" s="4">
        <v>5640.3</v>
      </c>
    </row>
    <row r="149" spans="1:2" ht="12.75">
      <c r="A149" s="1">
        <v>30317</v>
      </c>
      <c r="B149" s="4">
        <v>5679.4</v>
      </c>
    </row>
    <row r="150" spans="1:2" ht="12.75">
      <c r="A150" s="1">
        <v>30407</v>
      </c>
      <c r="B150" s="4">
        <v>5719.6</v>
      </c>
    </row>
    <row r="151" spans="1:2" ht="12.75">
      <c r="A151" s="1">
        <v>30498</v>
      </c>
      <c r="B151" s="4">
        <v>5760.8</v>
      </c>
    </row>
    <row r="152" spans="1:2" ht="12.75">
      <c r="A152" s="1">
        <v>30590</v>
      </c>
      <c r="B152" s="4">
        <v>5802.4</v>
      </c>
    </row>
    <row r="153" spans="1:2" ht="12.75">
      <c r="A153" s="1">
        <v>30682</v>
      </c>
      <c r="B153" s="4">
        <v>5844.8</v>
      </c>
    </row>
    <row r="154" spans="1:2" ht="12.75">
      <c r="A154" s="1">
        <v>30773</v>
      </c>
      <c r="B154" s="4">
        <v>5888.1</v>
      </c>
    </row>
    <row r="155" spans="1:2" ht="12.75">
      <c r="A155" s="1">
        <v>30864</v>
      </c>
      <c r="B155" s="4">
        <v>5932.3</v>
      </c>
    </row>
    <row r="156" spans="1:2" ht="12.75">
      <c r="A156" s="1">
        <v>30956</v>
      </c>
      <c r="B156" s="4">
        <v>5977.8</v>
      </c>
    </row>
    <row r="157" spans="1:2" ht="12.75">
      <c r="A157" s="1">
        <v>31048</v>
      </c>
      <c r="B157" s="4">
        <v>6024.4</v>
      </c>
    </row>
    <row r="158" spans="1:2" ht="12.75">
      <c r="A158" s="1">
        <v>31138</v>
      </c>
      <c r="B158" s="4">
        <v>6072</v>
      </c>
    </row>
    <row r="159" spans="1:2" ht="12.75">
      <c r="A159" s="1">
        <v>31229</v>
      </c>
      <c r="B159" s="4">
        <v>6120.7</v>
      </c>
    </row>
    <row r="160" spans="1:2" ht="12.75">
      <c r="A160" s="1">
        <v>31321</v>
      </c>
      <c r="B160" s="4">
        <v>6170.4</v>
      </c>
    </row>
    <row r="161" spans="1:2" ht="12.75">
      <c r="A161" s="1">
        <v>31413</v>
      </c>
      <c r="B161" s="4">
        <v>6220.9</v>
      </c>
    </row>
    <row r="162" spans="1:2" ht="12.75">
      <c r="A162" s="1">
        <v>31503</v>
      </c>
      <c r="B162" s="4">
        <v>6271.8</v>
      </c>
    </row>
    <row r="163" spans="1:2" ht="12.75">
      <c r="A163" s="1">
        <v>31594</v>
      </c>
      <c r="B163" s="4">
        <v>6323</v>
      </c>
    </row>
    <row r="164" spans="1:2" ht="12.75">
      <c r="A164" s="1">
        <v>31686</v>
      </c>
      <c r="B164" s="4">
        <v>6374</v>
      </c>
    </row>
    <row r="165" spans="1:2" ht="12.75">
      <c r="A165" s="1">
        <v>31778</v>
      </c>
      <c r="B165" s="4">
        <v>6425</v>
      </c>
    </row>
    <row r="166" spans="1:2" ht="12.75">
      <c r="A166" s="1">
        <v>31868</v>
      </c>
      <c r="B166" s="4">
        <v>6475.9</v>
      </c>
    </row>
    <row r="167" spans="1:2" ht="12.75">
      <c r="A167" s="1">
        <v>31959</v>
      </c>
      <c r="B167" s="4">
        <v>6526.6</v>
      </c>
    </row>
    <row r="168" spans="1:2" ht="12.75">
      <c r="A168" s="1">
        <v>32051</v>
      </c>
      <c r="B168" s="4">
        <v>6577.5</v>
      </c>
    </row>
    <row r="169" spans="1:2" ht="12.75">
      <c r="A169" s="1">
        <v>32143</v>
      </c>
      <c r="B169" s="4">
        <v>6628.4</v>
      </c>
    </row>
    <row r="170" spans="1:2" ht="12.75">
      <c r="A170" s="1">
        <v>32234</v>
      </c>
      <c r="B170" s="4">
        <v>6679.3</v>
      </c>
    </row>
    <row r="171" spans="1:2" ht="12.75">
      <c r="A171" s="1">
        <v>32325</v>
      </c>
      <c r="B171" s="4">
        <v>6730.4</v>
      </c>
    </row>
    <row r="172" spans="1:2" ht="12.75">
      <c r="A172" s="1">
        <v>32417</v>
      </c>
      <c r="B172" s="4">
        <v>6781.5</v>
      </c>
    </row>
    <row r="173" spans="1:2" ht="12.75">
      <c r="A173" s="1">
        <v>32509</v>
      </c>
      <c r="B173" s="4">
        <v>6832.6</v>
      </c>
    </row>
    <row r="174" spans="1:2" ht="12.75">
      <c r="A174" s="1">
        <v>32599</v>
      </c>
      <c r="B174" s="4">
        <v>6883.6</v>
      </c>
    </row>
    <row r="175" spans="1:2" ht="12.75">
      <c r="A175" s="1">
        <v>32690</v>
      </c>
      <c r="B175" s="4">
        <v>6934.5</v>
      </c>
    </row>
    <row r="176" spans="1:2" ht="12.75">
      <c r="A176" s="1">
        <v>32782</v>
      </c>
      <c r="B176" s="4">
        <v>6985.1</v>
      </c>
    </row>
    <row r="177" spans="1:2" ht="12.75">
      <c r="A177" s="1">
        <v>32874</v>
      </c>
      <c r="B177" s="4">
        <v>7035.5</v>
      </c>
    </row>
    <row r="178" spans="1:2" ht="12.75">
      <c r="A178" s="1">
        <v>32964</v>
      </c>
      <c r="B178" s="4">
        <v>7085.4</v>
      </c>
    </row>
    <row r="179" spans="1:2" ht="12.75">
      <c r="A179" s="1">
        <v>33055</v>
      </c>
      <c r="B179" s="4">
        <v>7135</v>
      </c>
    </row>
    <row r="180" spans="1:2" ht="12.75">
      <c r="A180" s="1">
        <v>33147</v>
      </c>
      <c r="B180" s="4">
        <v>7184.2</v>
      </c>
    </row>
    <row r="181" spans="1:2" ht="12.75">
      <c r="A181" s="1">
        <v>33239</v>
      </c>
      <c r="B181" s="4">
        <v>7232.8</v>
      </c>
    </row>
    <row r="182" spans="1:2" ht="12.75">
      <c r="A182" s="1">
        <v>33329</v>
      </c>
      <c r="B182" s="4">
        <v>7281</v>
      </c>
    </row>
    <row r="183" spans="1:2" ht="12.75">
      <c r="A183" s="1">
        <v>33420</v>
      </c>
      <c r="B183" s="4">
        <v>7328.6</v>
      </c>
    </row>
    <row r="184" spans="1:2" ht="12.75">
      <c r="A184" s="1">
        <v>33512</v>
      </c>
      <c r="B184" s="4">
        <v>7375.7</v>
      </c>
    </row>
    <row r="185" spans="1:2" ht="12.75">
      <c r="A185" s="1">
        <v>33604</v>
      </c>
      <c r="B185" s="4">
        <v>7422.5</v>
      </c>
    </row>
    <row r="186" spans="1:2" ht="12.75">
      <c r="A186" s="1">
        <v>33695</v>
      </c>
      <c r="B186" s="4">
        <v>7469.3</v>
      </c>
    </row>
    <row r="187" spans="1:2" ht="12.75">
      <c r="A187" s="1">
        <v>33786</v>
      </c>
      <c r="B187" s="4">
        <v>7516.3</v>
      </c>
    </row>
    <row r="188" spans="1:2" ht="12.75">
      <c r="A188" s="1">
        <v>33878</v>
      </c>
      <c r="B188" s="4">
        <v>7563.5</v>
      </c>
    </row>
    <row r="189" spans="1:2" ht="12.75">
      <c r="A189" s="1">
        <v>33970</v>
      </c>
      <c r="B189" s="4">
        <v>7611.4</v>
      </c>
    </row>
    <row r="190" spans="1:2" ht="12.75">
      <c r="A190" s="1">
        <v>34060</v>
      </c>
      <c r="B190" s="4">
        <v>7660.2</v>
      </c>
    </row>
    <row r="191" spans="1:2" ht="12.75">
      <c r="A191" s="1">
        <v>34151</v>
      </c>
      <c r="B191" s="4">
        <v>7709.6</v>
      </c>
    </row>
    <row r="192" spans="1:2" ht="12.75">
      <c r="A192" s="1">
        <v>34243</v>
      </c>
      <c r="B192" s="4">
        <v>7760</v>
      </c>
    </row>
    <row r="193" spans="1:2" ht="12.75">
      <c r="A193" s="1">
        <v>34335</v>
      </c>
      <c r="B193" s="4">
        <v>7811.7</v>
      </c>
    </row>
    <row r="194" spans="1:2" ht="12.75">
      <c r="A194" s="1">
        <v>34425</v>
      </c>
      <c r="B194" s="4">
        <v>7864.3</v>
      </c>
    </row>
    <row r="195" spans="1:2" ht="12.75">
      <c r="A195" s="1">
        <v>34516</v>
      </c>
      <c r="B195" s="4">
        <v>7918.8</v>
      </c>
    </row>
    <row r="196" spans="1:2" ht="12.75">
      <c r="A196" s="1">
        <v>34608</v>
      </c>
      <c r="B196" s="4">
        <v>7975</v>
      </c>
    </row>
    <row r="197" spans="1:2" ht="12.75">
      <c r="A197" s="1">
        <v>34700</v>
      </c>
      <c r="B197" s="4">
        <v>8032.3</v>
      </c>
    </row>
    <row r="198" spans="1:2" ht="12.75">
      <c r="A198" s="1">
        <v>34790</v>
      </c>
      <c r="B198" s="4">
        <v>8090.7</v>
      </c>
    </row>
    <row r="199" spans="1:2" ht="12.75">
      <c r="A199" s="1">
        <v>34881</v>
      </c>
      <c r="B199" s="4">
        <v>8150.4</v>
      </c>
    </row>
    <row r="200" spans="1:2" ht="12.75">
      <c r="A200" s="1">
        <v>34973</v>
      </c>
      <c r="B200" s="4">
        <v>8211.3</v>
      </c>
    </row>
    <row r="201" spans="1:2" ht="12.75">
      <c r="A201" s="1">
        <v>35065</v>
      </c>
      <c r="B201" s="4">
        <v>8273.6</v>
      </c>
    </row>
    <row r="202" spans="1:2" ht="12.75">
      <c r="A202" s="1">
        <v>35156</v>
      </c>
      <c r="B202" s="4">
        <v>8337.5</v>
      </c>
    </row>
    <row r="203" spans="1:2" ht="12.75">
      <c r="A203" s="1">
        <v>35247</v>
      </c>
      <c r="B203" s="4">
        <v>8403</v>
      </c>
    </row>
    <row r="204" spans="1:2" ht="12.75">
      <c r="A204" s="1">
        <v>35339</v>
      </c>
      <c r="B204" s="4">
        <v>8470.3</v>
      </c>
    </row>
    <row r="205" spans="1:2" ht="12.75">
      <c r="A205" s="1">
        <v>35431</v>
      </c>
      <c r="B205" s="4">
        <v>8539.3</v>
      </c>
    </row>
    <row r="206" spans="1:2" ht="12.75">
      <c r="A206" s="1">
        <v>35521</v>
      </c>
      <c r="B206" s="4">
        <v>8610</v>
      </c>
    </row>
    <row r="207" spans="1:2" ht="12.75">
      <c r="A207" s="1">
        <v>35612</v>
      </c>
      <c r="B207" s="4">
        <v>8682.5</v>
      </c>
    </row>
    <row r="208" spans="1:2" ht="12.75">
      <c r="A208" s="1">
        <v>35704</v>
      </c>
      <c r="B208" s="4">
        <v>8756.6</v>
      </c>
    </row>
    <row r="209" spans="1:2" ht="12.75">
      <c r="A209" s="1">
        <v>35796</v>
      </c>
      <c r="B209" s="4">
        <v>8832.4</v>
      </c>
    </row>
    <row r="210" spans="1:2" ht="12.75">
      <c r="A210" s="1">
        <v>35886</v>
      </c>
      <c r="B210" s="4">
        <v>8909.9</v>
      </c>
    </row>
    <row r="211" spans="1:2" ht="12.75">
      <c r="A211" s="1">
        <v>35977</v>
      </c>
      <c r="B211" s="4">
        <v>8988.8</v>
      </c>
    </row>
    <row r="212" spans="1:2" ht="12.75">
      <c r="A212" s="1">
        <v>36069</v>
      </c>
      <c r="B212" s="4">
        <v>9069.6</v>
      </c>
    </row>
    <row r="213" spans="1:2" ht="12.75">
      <c r="A213" s="1">
        <v>36161</v>
      </c>
      <c r="B213" s="4">
        <v>9152.3</v>
      </c>
    </row>
    <row r="214" spans="1:2" ht="12.75">
      <c r="A214" s="1">
        <v>36251</v>
      </c>
      <c r="B214" s="4">
        <v>9236.8</v>
      </c>
    </row>
    <row r="215" spans="1:2" ht="12.75">
      <c r="A215" s="1">
        <v>36342</v>
      </c>
      <c r="B215" s="4">
        <v>9323.4</v>
      </c>
    </row>
    <row r="216" spans="1:2" ht="12.75">
      <c r="A216" s="1">
        <v>36434</v>
      </c>
      <c r="B216" s="4">
        <v>9411.3</v>
      </c>
    </row>
    <row r="217" spans="1:2" ht="12.75">
      <c r="A217" s="1">
        <v>36526</v>
      </c>
      <c r="B217" s="4">
        <v>9500.1</v>
      </c>
    </row>
    <row r="218" spans="1:2" ht="12.75">
      <c r="A218" s="1">
        <v>36617</v>
      </c>
      <c r="B218" s="4">
        <v>9589.5</v>
      </c>
    </row>
    <row r="219" spans="1:2" ht="12.75">
      <c r="A219" s="1">
        <v>36708</v>
      </c>
      <c r="B219" s="4">
        <v>9678.6</v>
      </c>
    </row>
    <row r="220" spans="1:2" ht="12.75">
      <c r="A220" s="1">
        <v>36800</v>
      </c>
      <c r="B220" s="4">
        <v>9767.9</v>
      </c>
    </row>
    <row r="221" spans="1:2" ht="12.75">
      <c r="A221" s="1">
        <v>36892</v>
      </c>
      <c r="B221" s="4">
        <v>9857</v>
      </c>
    </row>
    <row r="222" spans="1:2" ht="12.75">
      <c r="A222" s="1">
        <v>36982</v>
      </c>
      <c r="B222" s="4">
        <v>9946.1</v>
      </c>
    </row>
    <row r="223" spans="1:2" ht="12.75">
      <c r="A223" s="1">
        <v>37073</v>
      </c>
      <c r="B223" s="4">
        <v>10035.2</v>
      </c>
    </row>
    <row r="224" spans="1:2" ht="12.75">
      <c r="A224" s="1">
        <v>37165</v>
      </c>
      <c r="B224" s="4">
        <v>10124.1</v>
      </c>
    </row>
    <row r="225" spans="1:2" ht="12.75">
      <c r="A225" s="1">
        <v>37257</v>
      </c>
      <c r="B225" s="4">
        <v>10212.3</v>
      </c>
    </row>
    <row r="226" spans="1:2" ht="12.75">
      <c r="A226" s="1">
        <v>37347</v>
      </c>
      <c r="B226" s="4">
        <v>10299.5</v>
      </c>
    </row>
    <row r="227" spans="1:2" ht="12.75">
      <c r="A227" s="1">
        <v>37438</v>
      </c>
      <c r="B227" s="4">
        <v>10385.2</v>
      </c>
    </row>
    <row r="228" spans="1:2" ht="12.75">
      <c r="A228" s="1">
        <v>37530</v>
      </c>
      <c r="B228" s="4">
        <v>10469.3</v>
      </c>
    </row>
    <row r="229" spans="1:2" ht="12.75">
      <c r="A229" s="1">
        <v>37622</v>
      </c>
      <c r="B229" s="4">
        <v>10552.6</v>
      </c>
    </row>
    <row r="230" spans="1:2" ht="12.75">
      <c r="A230" s="1">
        <v>37712</v>
      </c>
      <c r="B230" s="4">
        <v>10635.4</v>
      </c>
    </row>
    <row r="231" spans="1:2" ht="12.75">
      <c r="A231" s="1">
        <v>37803</v>
      </c>
      <c r="B231" s="4">
        <v>10718.2</v>
      </c>
    </row>
    <row r="232" spans="1:2" ht="12.75">
      <c r="A232" s="1">
        <v>37895</v>
      </c>
      <c r="B232" s="4">
        <v>10802</v>
      </c>
    </row>
    <row r="233" spans="1:2" ht="12.75">
      <c r="A233" s="1">
        <v>37987</v>
      </c>
      <c r="B233" s="4">
        <v>10886.4</v>
      </c>
    </row>
    <row r="234" spans="1:2" ht="12.75">
      <c r="A234" s="1">
        <v>38078</v>
      </c>
      <c r="B234" s="4">
        <v>10971.7</v>
      </c>
    </row>
    <row r="235" spans="1:2" ht="12.75">
      <c r="A235" s="1">
        <v>38169</v>
      </c>
      <c r="B235" s="4">
        <v>11058</v>
      </c>
    </row>
    <row r="236" spans="1:2" ht="12.75">
      <c r="A236" s="1">
        <v>38261</v>
      </c>
      <c r="B236" s="4">
        <v>11144.6</v>
      </c>
    </row>
    <row r="237" spans="1:2" ht="12.75">
      <c r="A237" s="1">
        <v>38353</v>
      </c>
      <c r="B237" s="4">
        <v>11232.1</v>
      </c>
    </row>
    <row r="238" spans="1:2" ht="12.75">
      <c r="A238" s="1">
        <v>38443</v>
      </c>
      <c r="B238" s="4">
        <v>11320.9</v>
      </c>
    </row>
    <row r="239" spans="1:2" ht="12.75">
      <c r="A239" s="1">
        <v>38534</v>
      </c>
      <c r="B239" s="4">
        <v>11411.2</v>
      </c>
    </row>
    <row r="240" spans="1:2" ht="12.75">
      <c r="A240" s="1">
        <v>38626</v>
      </c>
      <c r="B240" s="4">
        <v>11503.3</v>
      </c>
    </row>
    <row r="241" spans="1:2" ht="12.75">
      <c r="A241" s="1">
        <v>38718</v>
      </c>
      <c r="B241" s="4">
        <v>11596.8</v>
      </c>
    </row>
    <row r="242" spans="1:2" ht="12.75">
      <c r="A242" s="1">
        <v>38808</v>
      </c>
      <c r="B242" s="4">
        <v>11691.4</v>
      </c>
    </row>
    <row r="243" spans="1:2" ht="12.75">
      <c r="A243" s="1">
        <v>38899</v>
      </c>
      <c r="B243" s="4">
        <v>11786.9</v>
      </c>
    </row>
    <row r="244" spans="1:2" ht="12.75">
      <c r="A244" s="1">
        <v>38991</v>
      </c>
      <c r="B244" s="4">
        <v>11883.1</v>
      </c>
    </row>
    <row r="245" spans="1:2" ht="12.75">
      <c r="A245" s="1">
        <v>39083</v>
      </c>
      <c r="B245" s="4">
        <v>11980</v>
      </c>
    </row>
    <row r="246" spans="1:2" ht="12.75">
      <c r="A246" s="1">
        <v>39173</v>
      </c>
      <c r="B246" s="4">
        <v>12077.3</v>
      </c>
    </row>
    <row r="247" spans="1:2" ht="12.75">
      <c r="A247" s="1">
        <v>39264</v>
      </c>
      <c r="B247" s="4">
        <v>12175.1</v>
      </c>
    </row>
    <row r="248" spans="1:2" ht="12.75">
      <c r="A248" s="1">
        <v>39356</v>
      </c>
      <c r="B248" s="4">
        <v>12273.3</v>
      </c>
    </row>
    <row r="249" spans="1:2" ht="12.75">
      <c r="A249" s="1">
        <v>39448</v>
      </c>
      <c r="B249" s="4">
        <v>12371.7</v>
      </c>
    </row>
    <row r="250" spans="1:2" ht="12.75">
      <c r="A250" s="1">
        <v>39539</v>
      </c>
      <c r="B250" s="4">
        <v>12470.2</v>
      </c>
    </row>
    <row r="251" spans="1:2" ht="12.75">
      <c r="A251" s="1">
        <v>39630</v>
      </c>
      <c r="B251" s="4">
        <v>12569</v>
      </c>
    </row>
    <row r="252" spans="1:2" ht="12.75">
      <c r="A252" s="1">
        <v>39722</v>
      </c>
      <c r="B252" s="4">
        <v>12667.4</v>
      </c>
    </row>
    <row r="253" spans="1:2" ht="12.75">
      <c r="A253" s="1">
        <v>39814</v>
      </c>
      <c r="B253" s="4">
        <v>12765.3</v>
      </c>
    </row>
    <row r="254" spans="1:2" ht="12.75">
      <c r="A254" s="1">
        <v>39904</v>
      </c>
      <c r="B254" s="4">
        <v>12862.5</v>
      </c>
    </row>
    <row r="255" spans="1:2" ht="12.75">
      <c r="A255" s="1">
        <v>39995</v>
      </c>
      <c r="B255" s="4">
        <v>12958.5</v>
      </c>
    </row>
    <row r="256" spans="1:2" ht="12.75">
      <c r="A256" s="1">
        <v>40087</v>
      </c>
      <c r="B256" s="4">
        <v>13053.8</v>
      </c>
    </row>
    <row r="257" spans="1:2" ht="12.75">
      <c r="A257" s="1">
        <v>40179</v>
      </c>
      <c r="B257" s="4">
        <v>13148.4</v>
      </c>
    </row>
    <row r="258" spans="1:2" ht="12.75">
      <c r="A258" s="1">
        <v>40269</v>
      </c>
      <c r="B258" s="4">
        <v>13242.6</v>
      </c>
    </row>
    <row r="259" spans="1:2" ht="12.75">
      <c r="A259" s="1">
        <v>40360</v>
      </c>
      <c r="B259" s="4">
        <v>13336.5</v>
      </c>
    </row>
    <row r="260" spans="1:2" ht="12.75">
      <c r="A260" s="1">
        <v>40452</v>
      </c>
      <c r="B260" s="4">
        <v>13430.1</v>
      </c>
    </row>
    <row r="261" spans="1:2" ht="12.75">
      <c r="A261" s="1">
        <v>40544</v>
      </c>
      <c r="B261" s="4">
        <v>13523.4</v>
      </c>
    </row>
    <row r="262" spans="1:2" ht="12.75">
      <c r="A262" s="1">
        <v>40634</v>
      </c>
      <c r="B262" s="4">
        <v>13616.3</v>
      </c>
    </row>
    <row r="263" spans="1:2" ht="12.75">
      <c r="A263" s="1">
        <v>40725</v>
      </c>
      <c r="B263" s="4">
        <v>13708.8</v>
      </c>
    </row>
    <row r="264" spans="1:2" ht="12.75">
      <c r="A264" s="1">
        <v>40817</v>
      </c>
      <c r="B264" s="4">
        <v>13800.8</v>
      </c>
    </row>
    <row r="265" spans="1:2" ht="12.75">
      <c r="A265" s="1">
        <v>40909</v>
      </c>
      <c r="B265" s="4">
        <v>13892.7</v>
      </c>
    </row>
    <row r="266" spans="1:2" ht="12.75">
      <c r="A266" s="1">
        <v>41000</v>
      </c>
      <c r="B266" s="4">
        <v>13984.7</v>
      </c>
    </row>
    <row r="267" spans="1:2" ht="12.75">
      <c r="A267" s="1">
        <v>41091</v>
      </c>
      <c r="B267" s="4">
        <v>14076.9</v>
      </c>
    </row>
    <row r="268" spans="1:2" ht="12.75">
      <c r="A268" s="1">
        <v>41183</v>
      </c>
      <c r="B268" s="4">
        <v>14169.9</v>
      </c>
    </row>
    <row r="269" spans="1:2" ht="12.75">
      <c r="A269" s="1">
        <v>41275</v>
      </c>
      <c r="B269" s="4">
        <v>14263.3</v>
      </c>
    </row>
    <row r="270" spans="1:2" ht="12.75">
      <c r="A270" s="1">
        <v>41365</v>
      </c>
      <c r="B270" s="4">
        <v>14356.9</v>
      </c>
    </row>
    <row r="271" spans="1:2" ht="12.75">
      <c r="A271" s="1">
        <v>41456</v>
      </c>
      <c r="B271" s="4">
        <v>14450.7</v>
      </c>
    </row>
    <row r="272" spans="1:2" ht="12.75">
      <c r="A272" s="1">
        <v>41548</v>
      </c>
      <c r="B272" s="4">
        <v>14544.3</v>
      </c>
    </row>
    <row r="273" spans="1:2" ht="12.75">
      <c r="A273" s="1">
        <v>41640</v>
      </c>
      <c r="B273" s="4">
        <v>14638</v>
      </c>
    </row>
    <row r="274" spans="1:2" ht="12.75">
      <c r="A274" s="1">
        <v>41730</v>
      </c>
      <c r="B274" s="4">
        <v>14731.7</v>
      </c>
    </row>
    <row r="275" spans="1:2" ht="12.75">
      <c r="A275" s="1">
        <v>41821</v>
      </c>
      <c r="B275" s="4">
        <v>14825.5</v>
      </c>
    </row>
    <row r="276" spans="1:2" ht="12.75">
      <c r="A276" s="1">
        <v>41913</v>
      </c>
      <c r="B276" s="4">
        <v>14919.4</v>
      </c>
    </row>
    <row r="277" spans="1:2" ht="12.75">
      <c r="A277" s="1">
        <v>42005</v>
      </c>
      <c r="B277" s="4">
        <v>15013.3</v>
      </c>
    </row>
    <row r="278" spans="1:2" ht="12.75">
      <c r="A278" s="1">
        <v>42095</v>
      </c>
      <c r="B278" s="4">
        <v>15107.3</v>
      </c>
    </row>
    <row r="279" spans="1:2" ht="12.75">
      <c r="A279" s="1">
        <v>42186</v>
      </c>
      <c r="B279" s="4">
        <v>15201.3</v>
      </c>
    </row>
    <row r="280" spans="1:2" ht="12.75">
      <c r="A280" s="1">
        <v>42278</v>
      </c>
      <c r="B280" s="4">
        <v>15295.3</v>
      </c>
    </row>
  </sheetData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8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00390625" style="0" bestFit="1" customWidth="1"/>
    <col min="2" max="2" width="9.28125" style="0" customWidth="1"/>
    <col min="3" max="3" width="12.140625" style="0" customWidth="1"/>
    <col min="4" max="4" width="12.421875" style="0" customWidth="1"/>
    <col min="5" max="5" width="13.57421875" style="0" bestFit="1" customWidth="1"/>
    <col min="6" max="6" width="20.140625" style="0" bestFit="1" customWidth="1"/>
  </cols>
  <sheetData>
    <row r="1" spans="4:6" ht="12.75">
      <c r="D1" t="s">
        <v>54</v>
      </c>
      <c r="E1">
        <v>0.02</v>
      </c>
      <c r="F1">
        <v>0.02</v>
      </c>
    </row>
    <row r="2" spans="4:6" ht="12.75">
      <c r="D2" t="s">
        <v>55</v>
      </c>
      <c r="E2">
        <v>0.02</v>
      </c>
      <c r="F2">
        <v>0.02</v>
      </c>
    </row>
    <row r="3" spans="4:6" ht="12.75">
      <c r="D3" t="s">
        <v>56</v>
      </c>
      <c r="E3">
        <v>0.5</v>
      </c>
      <c r="F3">
        <v>0.3782510607063856</v>
      </c>
    </row>
    <row r="4" spans="4:6" ht="12.75">
      <c r="D4" t="s">
        <v>57</v>
      </c>
      <c r="E4">
        <v>0.5</v>
      </c>
      <c r="F4">
        <v>0.8742902841273271</v>
      </c>
    </row>
    <row r="5" spans="1:6" ht="12.75">
      <c r="A5" s="6" t="s">
        <v>58</v>
      </c>
      <c r="B5" s="7" t="s">
        <v>22</v>
      </c>
      <c r="C5" s="7" t="s">
        <v>35</v>
      </c>
      <c r="D5" s="7" t="s">
        <v>48</v>
      </c>
      <c r="E5" s="7" t="s">
        <v>59</v>
      </c>
      <c r="F5" s="7" t="s">
        <v>66</v>
      </c>
    </row>
    <row r="6" spans="1:6" ht="12.75">
      <c r="A6">
        <v>1970</v>
      </c>
      <c r="B6" s="3">
        <v>0.08573333333333333</v>
      </c>
      <c r="C6" s="3">
        <v>0.06094182825484751</v>
      </c>
      <c r="D6" s="3">
        <v>0.0025062656641603454</v>
      </c>
      <c r="E6" s="3">
        <f aca="true" t="shared" si="0" ref="E6:F25">E$1+$C6+E$3*($C6-E$2)+E$4*$D6</f>
        <v>0.10266587521435144</v>
      </c>
      <c r="F6" s="3">
        <f t="shared" si="0"/>
        <v>0.09861932193911956</v>
      </c>
    </row>
    <row r="7" spans="1:6" ht="12.75">
      <c r="A7">
        <v>1970.25</v>
      </c>
      <c r="B7" s="3">
        <v>0.0788</v>
      </c>
      <c r="C7" s="3">
        <v>0.060109289617486183</v>
      </c>
      <c r="D7" s="3">
        <v>-0.0043872400031714776</v>
      </c>
      <c r="E7" s="3">
        <f t="shared" si="0"/>
        <v>0.09797031442464355</v>
      </c>
      <c r="F7" s="3">
        <f t="shared" si="0"/>
        <v>0.09144494965057239</v>
      </c>
    </row>
    <row r="8" spans="1:6" ht="12.75">
      <c r="A8">
        <v>1970.5</v>
      </c>
      <c r="B8" s="3">
        <v>0.06703333333333333</v>
      </c>
      <c r="C8" s="3">
        <v>0.05660377358490565</v>
      </c>
      <c r="D8" s="3">
        <v>-0.004166229954931322</v>
      </c>
      <c r="E8" s="3">
        <f t="shared" si="0"/>
        <v>0.09282254539989282</v>
      </c>
      <c r="F8" s="3">
        <f t="shared" si="0"/>
        <v>0.08680669539821591</v>
      </c>
    </row>
    <row r="9" spans="1:6" ht="12.75">
      <c r="A9">
        <v>1970.75</v>
      </c>
      <c r="B9" s="3">
        <v>0.05566666666666667</v>
      </c>
      <c r="C9" s="3">
        <v>0.055702917771883076</v>
      </c>
      <c r="D9" s="3">
        <v>-0.023124090625649574</v>
      </c>
      <c r="E9" s="3">
        <f t="shared" si="0"/>
        <v>0.08199233134499984</v>
      </c>
      <c r="F9" s="3">
        <f t="shared" si="0"/>
        <v>0.0689904165261255</v>
      </c>
    </row>
    <row r="10" spans="1:6" ht="12.75">
      <c r="A10">
        <v>1971</v>
      </c>
      <c r="B10" s="3">
        <v>0.038566666666666666</v>
      </c>
      <c r="C10" s="3">
        <v>0.044386422976501416</v>
      </c>
      <c r="D10" s="3">
        <v>-0.004328892782602067</v>
      </c>
      <c r="E10" s="3">
        <f t="shared" si="0"/>
        <v>0.0744151880734511</v>
      </c>
      <c r="F10" s="3">
        <f t="shared" si="0"/>
        <v>0.06982590443333976</v>
      </c>
    </row>
    <row r="11" spans="1:6" ht="12.75">
      <c r="A11">
        <v>1971.25</v>
      </c>
      <c r="B11" s="3">
        <v>0.04563333333333333</v>
      </c>
      <c r="C11" s="3">
        <v>0.04381443298969079</v>
      </c>
      <c r="D11" s="3">
        <v>-0.0069256325070278235</v>
      </c>
      <c r="E11" s="3">
        <f t="shared" si="0"/>
        <v>0.07225883323102228</v>
      </c>
      <c r="F11" s="3">
        <f t="shared" si="0"/>
        <v>0.06676725431583166</v>
      </c>
    </row>
    <row r="12" spans="1:6" ht="12.75">
      <c r="A12">
        <v>1971.5</v>
      </c>
      <c r="B12" s="3">
        <v>0.05473333333333333</v>
      </c>
      <c r="C12" s="3">
        <v>0.04081632653061207</v>
      </c>
      <c r="D12" s="3">
        <v>-0.007173637515842879</v>
      </c>
      <c r="E12" s="3">
        <f t="shared" si="0"/>
        <v>0.06763767103799667</v>
      </c>
      <c r="F12" s="3">
        <f t="shared" si="0"/>
        <v>0.06241828253887384</v>
      </c>
    </row>
    <row r="13" spans="1:6" ht="12.75">
      <c r="A13">
        <v>1971.75</v>
      </c>
      <c r="B13" s="3">
        <v>0.0475</v>
      </c>
      <c r="C13" s="3">
        <v>0.03266331658291466</v>
      </c>
      <c r="D13" s="3">
        <v>-0.012420486259522856</v>
      </c>
      <c r="E13" s="3">
        <f t="shared" si="0"/>
        <v>0.05278473174461056</v>
      </c>
      <c r="F13" s="3">
        <f t="shared" si="0"/>
        <v>0.046594119051625096</v>
      </c>
    </row>
    <row r="14" spans="1:6" ht="12.75">
      <c r="A14">
        <v>1972</v>
      </c>
      <c r="B14" s="3">
        <v>0.03540000000000001</v>
      </c>
      <c r="C14" s="3">
        <v>0.03499999999999992</v>
      </c>
      <c r="D14" s="3">
        <v>-0.003017606863185307</v>
      </c>
      <c r="E14" s="3">
        <f t="shared" si="0"/>
        <v>0.06099119656840723</v>
      </c>
      <c r="F14" s="3">
        <f t="shared" si="0"/>
        <v>0.058035501548796824</v>
      </c>
    </row>
    <row r="15" spans="1:6" ht="12.75">
      <c r="A15">
        <v>1972.25</v>
      </c>
      <c r="B15" s="3">
        <v>0.043</v>
      </c>
      <c r="C15" s="3">
        <v>0.029629629629629672</v>
      </c>
      <c r="D15" s="3">
        <v>0.012169482302307744</v>
      </c>
      <c r="E15" s="3">
        <f t="shared" si="0"/>
        <v>0.06052918559559838</v>
      </c>
      <c r="F15" s="3">
        <f t="shared" si="0"/>
        <v>0.06391170739101386</v>
      </c>
    </row>
    <row r="16" spans="1:6" ht="12.75">
      <c r="A16">
        <v>1972.5</v>
      </c>
      <c r="B16" s="3">
        <v>0.04739999999999999</v>
      </c>
      <c r="C16" s="3">
        <v>0.031862745098039325</v>
      </c>
      <c r="D16" s="3">
        <v>0.013368983957219305</v>
      </c>
      <c r="E16" s="3">
        <f t="shared" si="0"/>
        <v>0.06447860962566865</v>
      </c>
      <c r="F16" s="3">
        <f t="shared" si="0"/>
        <v>0.06803821379671313</v>
      </c>
    </row>
    <row r="17" spans="1:6" ht="12.75">
      <c r="A17">
        <v>1972.75</v>
      </c>
      <c r="B17" s="3">
        <v>0.05143333333333334</v>
      </c>
      <c r="C17" s="3">
        <v>0.03406326034063256</v>
      </c>
      <c r="D17" s="3">
        <v>0.021308165697744963</v>
      </c>
      <c r="E17" s="3">
        <f t="shared" si="0"/>
        <v>0.07174897335982133</v>
      </c>
      <c r="F17" s="3">
        <f t="shared" si="0"/>
        <v>0.07801222572358049</v>
      </c>
    </row>
    <row r="18" spans="1:6" ht="12.75">
      <c r="A18">
        <v>1973</v>
      </c>
      <c r="B18" s="3">
        <v>0.06536666666666666</v>
      </c>
      <c r="C18" s="3">
        <v>0.048309178743961345</v>
      </c>
      <c r="D18" s="3">
        <v>0.038322400154350955</v>
      </c>
      <c r="E18" s="3">
        <f t="shared" si="0"/>
        <v>0.1016249681931175</v>
      </c>
      <c r="F18" s="3">
        <f t="shared" si="0"/>
        <v>0.11252205775098001</v>
      </c>
    </row>
    <row r="19" spans="1:6" ht="12.75">
      <c r="A19">
        <v>1973.25</v>
      </c>
      <c r="B19" s="3">
        <v>0.07816666666666668</v>
      </c>
      <c r="C19" s="3">
        <v>0.05995203836930463</v>
      </c>
      <c r="D19" s="3">
        <v>0.04129208110175986</v>
      </c>
      <c r="E19" s="3">
        <f t="shared" si="0"/>
        <v>0.12057409810483688</v>
      </c>
      <c r="F19" s="3">
        <f t="shared" si="0"/>
        <v>0.13116520457854258</v>
      </c>
    </row>
    <row r="20" spans="1:6" ht="12.75">
      <c r="A20">
        <v>1973.5</v>
      </c>
      <c r="B20" s="3">
        <v>0.1056</v>
      </c>
      <c r="C20" s="3">
        <v>0.07363420427553447</v>
      </c>
      <c r="D20" s="3">
        <v>0.026711224876753814</v>
      </c>
      <c r="E20" s="3">
        <f t="shared" si="0"/>
        <v>0.1338069188516786</v>
      </c>
      <c r="F20" s="3">
        <f t="shared" si="0"/>
        <v>0.13727476331978436</v>
      </c>
    </row>
    <row r="21" spans="1:6" ht="12.75">
      <c r="A21">
        <v>1973.75</v>
      </c>
      <c r="B21" s="3">
        <v>0.09996666666666666</v>
      </c>
      <c r="C21" s="3">
        <v>0.0894117647058823</v>
      </c>
      <c r="D21" s="3">
        <v>0.027440385293081127</v>
      </c>
      <c r="E21" s="3">
        <f t="shared" si="0"/>
        <v>0.15783783970536402</v>
      </c>
      <c r="F21" s="3">
        <f t="shared" si="0"/>
        <v>0.15965770058583556</v>
      </c>
    </row>
    <row r="22" spans="1:6" ht="12.75">
      <c r="A22">
        <v>1974</v>
      </c>
      <c r="B22" s="3">
        <v>0.09323333333333332</v>
      </c>
      <c r="C22" s="3">
        <v>0.10138248847926268</v>
      </c>
      <c r="D22" s="3">
        <v>0.009641360037261126</v>
      </c>
      <c r="E22" s="3">
        <f t="shared" si="0"/>
        <v>0.1668944127375246</v>
      </c>
      <c r="F22" s="3">
        <f t="shared" si="0"/>
        <v>0.1605948484758199</v>
      </c>
    </row>
    <row r="23" spans="1:6" ht="12.75">
      <c r="A23">
        <v>1974.25</v>
      </c>
      <c r="B23" s="3">
        <v>0.1125</v>
      </c>
      <c r="C23" s="3">
        <v>0.10859728506787314</v>
      </c>
      <c r="D23" s="3">
        <v>0.0037630436790099253</v>
      </c>
      <c r="E23" s="3">
        <f t="shared" si="0"/>
        <v>0.17477744944131465</v>
      </c>
      <c r="F23" s="3">
        <f t="shared" si="0"/>
        <v>0.1653992946478073</v>
      </c>
    </row>
    <row r="24" spans="1:6" ht="12.75">
      <c r="A24">
        <v>1974.5</v>
      </c>
      <c r="B24" s="3">
        <v>0.12089999999999998</v>
      </c>
      <c r="C24" s="3">
        <v>0.11946902654867242</v>
      </c>
      <c r="D24" s="3">
        <v>-0.014465552758068156</v>
      </c>
      <c r="E24" s="3">
        <f t="shared" si="0"/>
        <v>0.18197076344397453</v>
      </c>
      <c r="F24" s="3">
        <f t="shared" si="0"/>
        <v>0.16444619911722913</v>
      </c>
    </row>
    <row r="25" spans="1:6" ht="12.75">
      <c r="A25">
        <v>1974.75</v>
      </c>
      <c r="B25" s="3">
        <v>0.09346666666666666</v>
      </c>
      <c r="C25" s="3">
        <v>0.12095032397408212</v>
      </c>
      <c r="D25" s="3">
        <v>-0.026643669291696148</v>
      </c>
      <c r="E25" s="3">
        <f t="shared" si="0"/>
        <v>0.17810365131527509</v>
      </c>
      <c r="F25" s="3">
        <f t="shared" si="0"/>
        <v>0.15584058990070038</v>
      </c>
    </row>
    <row r="26" spans="1:6" ht="12.75">
      <c r="A26">
        <v>1975</v>
      </c>
      <c r="B26" s="3">
        <v>0.06303333333333333</v>
      </c>
      <c r="C26" s="3">
        <v>0.10460251046025104</v>
      </c>
      <c r="D26" s="3">
        <v>-0.04633734668617073</v>
      </c>
      <c r="E26" s="3">
        <f aca="true" t="shared" si="1" ref="E26:F45">E$1+$C26+E$3*($C26-E$2)+E$4*$D26</f>
        <v>0.1437350923472912</v>
      </c>
      <c r="F26" s="3">
        <f t="shared" si="1"/>
        <v>0.1160912077803054</v>
      </c>
    </row>
    <row r="27" spans="1:6" ht="12.75">
      <c r="A27">
        <v>1975.25</v>
      </c>
      <c r="B27" s="3">
        <v>0.054200000000000005</v>
      </c>
      <c r="C27" s="3">
        <v>0.09183673469387754</v>
      </c>
      <c r="D27" s="3">
        <v>-0.04729382881374844</v>
      </c>
      <c r="E27" s="3">
        <f t="shared" si="1"/>
        <v>0.1241081876339421</v>
      </c>
      <c r="F27" s="3">
        <f t="shared" si="1"/>
        <v>0.09766052075847864</v>
      </c>
    </row>
    <row r="28" spans="1:6" ht="12.75">
      <c r="A28">
        <v>1975.5</v>
      </c>
      <c r="B28" s="3">
        <v>0.061599999999999995</v>
      </c>
      <c r="C28" s="3">
        <v>0.07905138339920947</v>
      </c>
      <c r="D28" s="3">
        <v>-0.03913495805387701</v>
      </c>
      <c r="E28" s="3">
        <f t="shared" si="1"/>
        <v>0.10900959607187571</v>
      </c>
      <c r="F28" s="3">
        <f t="shared" si="1"/>
        <v>0.08717231820990473</v>
      </c>
    </row>
    <row r="29" spans="1:6" ht="12.75">
      <c r="A29">
        <v>1975.75</v>
      </c>
      <c r="B29" s="3">
        <v>0.05413333333333333</v>
      </c>
      <c r="C29" s="3">
        <v>0.07129094412331405</v>
      </c>
      <c r="D29" s="3">
        <v>-0.034447932904472234</v>
      </c>
      <c r="E29" s="3">
        <f t="shared" si="1"/>
        <v>0.09971244973273496</v>
      </c>
      <c r="F29" s="3">
        <f t="shared" si="1"/>
        <v>0.08057430509593941</v>
      </c>
    </row>
    <row r="30" spans="1:6" ht="12.75">
      <c r="A30">
        <v>1976</v>
      </c>
      <c r="B30" s="3">
        <v>0.04826666666666667</v>
      </c>
      <c r="C30" s="3">
        <v>0.06060606060606055</v>
      </c>
      <c r="D30" s="3">
        <v>-0.02068905440132407</v>
      </c>
      <c r="E30" s="3">
        <f t="shared" si="1"/>
        <v>0.0905645637084288</v>
      </c>
      <c r="F30" s="3">
        <f t="shared" si="1"/>
        <v>0.07787710685055138</v>
      </c>
    </row>
    <row r="31" spans="1:6" ht="12.75">
      <c r="A31">
        <v>1976.25</v>
      </c>
      <c r="B31" s="3">
        <v>0.05196666666666666</v>
      </c>
      <c r="C31" s="3">
        <v>0.059813084112149584</v>
      </c>
      <c r="D31" s="3">
        <v>-0.021322099805573536</v>
      </c>
      <c r="E31" s="3">
        <f t="shared" si="1"/>
        <v>0.08905857626543762</v>
      </c>
      <c r="F31" s="3">
        <f t="shared" si="1"/>
        <v>0.07623072071035661</v>
      </c>
    </row>
    <row r="32" spans="1:6" ht="12.75">
      <c r="A32">
        <v>1976.5</v>
      </c>
      <c r="B32" s="3">
        <v>0.05283333333333333</v>
      </c>
      <c r="C32" s="3">
        <v>0.05494505494505497</v>
      </c>
      <c r="D32" s="3">
        <v>-0.02445296928912799</v>
      </c>
      <c r="E32" s="3">
        <f t="shared" si="1"/>
        <v>0.08019109777301847</v>
      </c>
      <c r="F32" s="3">
        <f t="shared" si="1"/>
        <v>0.06678406557691643</v>
      </c>
    </row>
    <row r="33" spans="1:6" ht="12.75">
      <c r="A33">
        <v>1976.75</v>
      </c>
      <c r="B33" s="3">
        <v>0.04873333333333333</v>
      </c>
      <c r="C33" s="3">
        <v>0.050359712230215736</v>
      </c>
      <c r="D33" s="3">
        <v>-0.025279047517805853</v>
      </c>
      <c r="E33" s="3">
        <f t="shared" si="1"/>
        <v>0.07290004458642069</v>
      </c>
      <c r="F33" s="3">
        <f t="shared" si="1"/>
        <v>0.05974207994722478</v>
      </c>
    </row>
    <row r="34" spans="1:6" ht="12.75">
      <c r="A34">
        <v>1977</v>
      </c>
      <c r="B34" s="3">
        <v>0.0466</v>
      </c>
      <c r="C34" s="3">
        <v>0.06428571428571428</v>
      </c>
      <c r="D34" s="3">
        <v>-0.021386088497068356</v>
      </c>
      <c r="E34" s="3">
        <f t="shared" si="1"/>
        <v>0.09573552718003725</v>
      </c>
      <c r="F34" s="3">
        <f t="shared" si="1"/>
        <v>0.08233918329995159</v>
      </c>
    </row>
    <row r="35" spans="1:6" ht="12.75">
      <c r="A35">
        <v>1977.25</v>
      </c>
      <c r="B35" s="3">
        <v>0.05156666666666666</v>
      </c>
      <c r="C35" s="3">
        <v>0.06701940035273357</v>
      </c>
      <c r="D35" s="3">
        <v>-0.010271536755784183</v>
      </c>
      <c r="E35" s="3">
        <f t="shared" si="1"/>
        <v>0.10539333215120827</v>
      </c>
      <c r="F35" s="3">
        <f t="shared" si="1"/>
        <v>0.0958242336212944</v>
      </c>
    </row>
    <row r="36" spans="1:6" ht="12.75">
      <c r="A36">
        <v>1977.5</v>
      </c>
      <c r="B36" s="3">
        <v>0.0582</v>
      </c>
      <c r="C36" s="3">
        <v>0.06423611111111094</v>
      </c>
      <c r="D36" s="3">
        <v>-0.0009128251939752863</v>
      </c>
      <c r="E36" s="3">
        <f t="shared" si="1"/>
        <v>0.10589775406967877</v>
      </c>
      <c r="F36" s="3">
        <f t="shared" si="1"/>
        <v>0.10017039286221495</v>
      </c>
    </row>
    <row r="37" spans="1:6" ht="12.75">
      <c r="A37">
        <v>1977.75</v>
      </c>
      <c r="B37" s="3">
        <v>0.06513333333333332</v>
      </c>
      <c r="C37" s="3">
        <v>0.0667808219178081</v>
      </c>
      <c r="D37" s="3">
        <v>-0.009482865018307418</v>
      </c>
      <c r="E37" s="3">
        <f t="shared" si="1"/>
        <v>0.10542980036755845</v>
      </c>
      <c r="F37" s="3">
        <f t="shared" si="1"/>
        <v>0.09618494067773847</v>
      </c>
    </row>
    <row r="38" spans="1:6" ht="12.75">
      <c r="A38">
        <v>1978</v>
      </c>
      <c r="B38" s="3">
        <v>0.06756666666666666</v>
      </c>
      <c r="C38" s="3">
        <v>0.06375838926174482</v>
      </c>
      <c r="D38" s="3">
        <v>-0.014785960475598103</v>
      </c>
      <c r="E38" s="3">
        <f t="shared" si="1"/>
        <v>0.09824460365481819</v>
      </c>
      <c r="F38" s="3">
        <f t="shared" si="1"/>
        <v>0.08738282482949661</v>
      </c>
    </row>
    <row r="39" spans="1:6" ht="12.75">
      <c r="A39">
        <v>1978.25</v>
      </c>
      <c r="B39" s="3">
        <v>0.07283333333333335</v>
      </c>
      <c r="C39" s="3">
        <v>0.07438016528925617</v>
      </c>
      <c r="D39" s="3">
        <v>0.01526578644074661</v>
      </c>
      <c r="E39" s="3">
        <f t="shared" si="1"/>
        <v>0.12920314115425757</v>
      </c>
      <c r="F39" s="3">
        <f t="shared" si="1"/>
        <v>0.12829624925601335</v>
      </c>
    </row>
    <row r="40" spans="1:6" ht="12.75">
      <c r="A40">
        <v>1978.5</v>
      </c>
      <c r="B40" s="3">
        <v>0.081</v>
      </c>
      <c r="C40" s="3">
        <v>0.08482871125611746</v>
      </c>
      <c r="D40" s="3">
        <v>0.01651865364953986</v>
      </c>
      <c r="E40" s="3">
        <f t="shared" si="1"/>
        <v>0.14550239370894613</v>
      </c>
      <c r="F40" s="3">
        <f t="shared" si="1"/>
        <v>0.143792338445629</v>
      </c>
    </row>
    <row r="41" spans="1:6" ht="12.75">
      <c r="A41">
        <v>1978.75</v>
      </c>
      <c r="B41" s="3">
        <v>0.09583333333333334</v>
      </c>
      <c r="C41" s="3">
        <v>0.08988764044943842</v>
      </c>
      <c r="D41" s="3">
        <v>0.021230071959607022</v>
      </c>
      <c r="E41" s="3">
        <f t="shared" si="1"/>
        <v>0.15544649665396115</v>
      </c>
      <c r="F41" s="3">
        <f t="shared" si="1"/>
        <v>0.15488396022531345</v>
      </c>
    </row>
    <row r="42" spans="1:6" ht="12.75">
      <c r="A42">
        <v>1979</v>
      </c>
      <c r="B42" s="3">
        <v>0.10073333333333334</v>
      </c>
      <c r="C42" s="3">
        <v>0.10252365930599372</v>
      </c>
      <c r="D42" s="3">
        <v>0.014785900165602106</v>
      </c>
      <c r="E42" s="3">
        <f t="shared" si="1"/>
        <v>0.17117843904179164</v>
      </c>
      <c r="F42" s="3">
        <f t="shared" si="1"/>
        <v>0.16666548982872081</v>
      </c>
    </row>
    <row r="43" spans="1:6" ht="12.75">
      <c r="A43">
        <v>1979.25</v>
      </c>
      <c r="B43" s="3">
        <v>0.1018</v>
      </c>
      <c r="C43" s="3">
        <v>0.11076923076923073</v>
      </c>
      <c r="D43" s="3">
        <v>0.007568053817271547</v>
      </c>
      <c r="E43" s="3">
        <f t="shared" si="1"/>
        <v>0.17993787306248185</v>
      </c>
      <c r="F43" s="3">
        <f t="shared" si="1"/>
        <v>0.1717194645093882</v>
      </c>
    </row>
    <row r="44" spans="1:6" ht="12.75">
      <c r="A44">
        <v>1979.5</v>
      </c>
      <c r="B44" s="3">
        <v>0.10946666666666667</v>
      </c>
      <c r="C44" s="3">
        <v>0.11879699248120312</v>
      </c>
      <c r="D44" s="3">
        <v>0.006946600434647454</v>
      </c>
      <c r="E44" s="3">
        <f t="shared" si="1"/>
        <v>0.1916687889391284</v>
      </c>
      <c r="F44" s="3">
        <f t="shared" si="1"/>
        <v>0.18224040494954594</v>
      </c>
    </row>
    <row r="45" spans="1:6" ht="12.75">
      <c r="A45">
        <v>1979.75</v>
      </c>
      <c r="B45" s="3">
        <v>0.13576666666666667</v>
      </c>
      <c r="C45" s="3">
        <v>0.13254786450662737</v>
      </c>
      <c r="D45" s="3">
        <v>0.002233733222930301</v>
      </c>
      <c r="E45" s="3">
        <f t="shared" si="1"/>
        <v>0.20993866337140618</v>
      </c>
      <c r="F45" s="3">
        <f t="shared" si="1"/>
        <v>0.19707214489063812</v>
      </c>
    </row>
    <row r="46" spans="1:6" ht="12.75">
      <c r="A46">
        <v>1980</v>
      </c>
      <c r="B46" s="3">
        <v>0.15046666666666667</v>
      </c>
      <c r="C46" s="3">
        <v>0.14592274678111572</v>
      </c>
      <c r="D46" s="3">
        <v>-0.0020451070336391375</v>
      </c>
      <c r="E46" s="3">
        <f aca="true" t="shared" si="2" ref="E46:F65">E$1+$C46+E$3*($C46-E$2)+E$4*$D46</f>
        <v>0.22786156665485402</v>
      </c>
      <c r="F46" s="3">
        <f t="shared" si="2"/>
        <v>0.21176514210862318</v>
      </c>
    </row>
    <row r="47" spans="1:6" ht="12.75">
      <c r="A47">
        <v>1980.25</v>
      </c>
      <c r="B47" s="3">
        <v>0.12686666666666668</v>
      </c>
      <c r="C47" s="3">
        <v>0.1426592797783932</v>
      </c>
      <c r="D47" s="3">
        <v>-0.029314663023679466</v>
      </c>
      <c r="E47" s="3">
        <f t="shared" si="2"/>
        <v>0.20933158815575006</v>
      </c>
      <c r="F47" s="3">
        <f t="shared" si="2"/>
        <v>0.18342575739598216</v>
      </c>
    </row>
    <row r="48" spans="1:6" ht="12.75">
      <c r="A48">
        <v>1980.5</v>
      </c>
      <c r="B48" s="3">
        <v>0.09836666666666666</v>
      </c>
      <c r="C48" s="3">
        <v>0.12768817204301075</v>
      </c>
      <c r="D48" s="3">
        <v>-0.037937010247136915</v>
      </c>
      <c r="E48" s="3">
        <f t="shared" si="2"/>
        <v>0.18256375294094765</v>
      </c>
      <c r="F48" s="3">
        <f t="shared" si="2"/>
        <v>0.15525337787590063</v>
      </c>
    </row>
    <row r="49" spans="1:6" ht="12.75">
      <c r="A49">
        <v>1980.75</v>
      </c>
      <c r="B49" s="3">
        <v>0.15853333333333333</v>
      </c>
      <c r="C49" s="3">
        <v>0.12353706111833551</v>
      </c>
      <c r="D49" s="3">
        <v>-0.026990124195720333</v>
      </c>
      <c r="E49" s="3">
        <f t="shared" si="2"/>
        <v>0.18181052957964308</v>
      </c>
      <c r="F49" s="3">
        <f t="shared" si="2"/>
        <v>0.1591028609570596</v>
      </c>
    </row>
    <row r="50" spans="1:6" ht="12.75">
      <c r="A50">
        <v>1981</v>
      </c>
      <c r="B50" s="3">
        <v>0.16569999999999996</v>
      </c>
      <c r="C50" s="3">
        <v>0.10611735330836458</v>
      </c>
      <c r="D50" s="3">
        <v>-0.014135522698566105</v>
      </c>
      <c r="E50" s="3">
        <f t="shared" si="2"/>
        <v>0.1621082686132638</v>
      </c>
      <c r="F50" s="3">
        <f t="shared" si="2"/>
        <v>0.1463327833860624</v>
      </c>
    </row>
    <row r="51" spans="1:6" ht="12.75">
      <c r="A51">
        <v>1981.25</v>
      </c>
      <c r="B51" s="3">
        <v>0.1778</v>
      </c>
      <c r="C51" s="3">
        <v>0.09696969696969693</v>
      </c>
      <c r="D51" s="3">
        <v>-0.028448609855542983</v>
      </c>
      <c r="E51" s="3">
        <f t="shared" si="2"/>
        <v>0.1412302405267739</v>
      </c>
      <c r="F51" s="3">
        <f t="shared" si="2"/>
        <v>0.12121122329710371</v>
      </c>
    </row>
    <row r="52" spans="1:6" ht="12.75">
      <c r="A52">
        <v>1981.5</v>
      </c>
      <c r="B52" s="3">
        <v>0.17576666666666665</v>
      </c>
      <c r="C52" s="3">
        <v>0.1096543504171632</v>
      </c>
      <c r="D52" s="3">
        <v>-0.023220012828736314</v>
      </c>
      <c r="E52" s="3">
        <f t="shared" si="2"/>
        <v>0.16287151921137663</v>
      </c>
      <c r="F52" s="3">
        <f t="shared" si="2"/>
        <v>0.14326517194592112</v>
      </c>
    </row>
    <row r="53" spans="1:6" ht="12.75">
      <c r="A53">
        <v>1981.75</v>
      </c>
      <c r="B53" s="3">
        <v>0.13586666666666666</v>
      </c>
      <c r="C53" s="3">
        <v>0.08912037037037024</v>
      </c>
      <c r="D53" s="3">
        <v>-0.04171142467000466</v>
      </c>
      <c r="E53" s="3">
        <f t="shared" si="2"/>
        <v>0.12282484322055304</v>
      </c>
      <c r="F53" s="3">
        <f t="shared" si="2"/>
        <v>0.09879733045328705</v>
      </c>
    </row>
    <row r="54" spans="1:6" ht="12.75">
      <c r="A54">
        <v>1982</v>
      </c>
      <c r="B54" s="3">
        <v>0.14226666666666665</v>
      </c>
      <c r="C54" s="3">
        <v>0.06884875846501148</v>
      </c>
      <c r="D54" s="3">
        <v>-0.06359542026154419</v>
      </c>
      <c r="E54" s="3">
        <f t="shared" si="2"/>
        <v>0.08147542756674514</v>
      </c>
      <c r="F54" s="3">
        <f t="shared" si="2"/>
        <v>0.05172499511892987</v>
      </c>
    </row>
    <row r="55" spans="1:6" ht="12.75">
      <c r="A55">
        <v>1982.25</v>
      </c>
      <c r="B55" s="3">
        <v>0.14513333333333334</v>
      </c>
      <c r="C55" s="3">
        <v>0.07182320441988943</v>
      </c>
      <c r="D55" s="3">
        <v>-0.06474160856752675</v>
      </c>
      <c r="E55" s="3">
        <f t="shared" si="2"/>
        <v>0.08536400234607078</v>
      </c>
      <c r="F55" s="3">
        <f t="shared" si="2"/>
        <v>0.054822427111553294</v>
      </c>
    </row>
    <row r="56" spans="1:6" ht="12.75">
      <c r="A56">
        <v>1982.5</v>
      </c>
      <c r="B56" s="3">
        <v>0.11006666666666667</v>
      </c>
      <c r="C56" s="3">
        <v>0.04940923737916236</v>
      </c>
      <c r="D56" s="3">
        <v>-0.07441852162581897</v>
      </c>
      <c r="E56" s="3">
        <f t="shared" si="2"/>
        <v>0.04690459525583407</v>
      </c>
      <c r="F56" s="3">
        <f t="shared" si="2"/>
        <v>0.015469922195823507</v>
      </c>
    </row>
    <row r="57" spans="1:6" ht="12.75">
      <c r="A57">
        <v>1982.75</v>
      </c>
      <c r="B57" s="3">
        <v>0.09286666666666667</v>
      </c>
      <c r="C57" s="3">
        <v>0.03825717321997879</v>
      </c>
      <c r="D57" s="3">
        <v>-0.07987163803343789</v>
      </c>
      <c r="E57" s="3">
        <f t="shared" si="2"/>
        <v>0.02744994081324925</v>
      </c>
      <c r="F57" s="3">
        <f t="shared" si="2"/>
        <v>-0.004668028754033451</v>
      </c>
    </row>
    <row r="58" spans="1:6" ht="12.75">
      <c r="A58">
        <v>1983</v>
      </c>
      <c r="B58" s="3">
        <v>0.08653333333333332</v>
      </c>
      <c r="C58" s="3">
        <v>0.035902851108764455</v>
      </c>
      <c r="D58" s="3">
        <v>-0.0749374933971898</v>
      </c>
      <c r="E58" s="3">
        <f t="shared" si="2"/>
        <v>0.02638552996455179</v>
      </c>
      <c r="F58" s="3">
        <f t="shared" si="2"/>
        <v>-0.0035990009851084373</v>
      </c>
    </row>
    <row r="59" spans="1:6" ht="12.75">
      <c r="A59">
        <v>1983.25</v>
      </c>
      <c r="B59" s="3">
        <v>0.08803333333333332</v>
      </c>
      <c r="C59" s="3">
        <v>0.024742268041237248</v>
      </c>
      <c r="D59" s="3">
        <v>-0.06072102944261837</v>
      </c>
      <c r="E59" s="3">
        <f t="shared" si="2"/>
        <v>0.01675288734054669</v>
      </c>
      <c r="F59" s="3">
        <f t="shared" si="2"/>
        <v>-0.006551770125901378</v>
      </c>
    </row>
    <row r="60" spans="1:6" ht="12.75">
      <c r="A60">
        <v>1983.5</v>
      </c>
      <c r="B60" s="3">
        <v>0.09459999999999999</v>
      </c>
      <c r="C60" s="3">
        <v>0.02763561924257929</v>
      </c>
      <c r="D60" s="3">
        <v>-0.04902096930981814</v>
      </c>
      <c r="E60" s="3">
        <f t="shared" si="2"/>
        <v>0.026942944208959867</v>
      </c>
      <c r="F60" s="3">
        <f t="shared" si="2"/>
        <v>0.007665243134157111</v>
      </c>
    </row>
    <row r="61" spans="1:6" ht="12.75">
      <c r="A61">
        <v>1983.75</v>
      </c>
      <c r="B61" s="3">
        <v>0.0943</v>
      </c>
      <c r="C61" s="3">
        <v>0.03787103377686796</v>
      </c>
      <c r="D61" s="3">
        <v>-0.03651937129463667</v>
      </c>
      <c r="E61" s="3">
        <f t="shared" si="2"/>
        <v>0.04854686501798361</v>
      </c>
      <c r="F61" s="3">
        <f t="shared" si="2"/>
        <v>0.03270223975354866</v>
      </c>
    </row>
    <row r="62" spans="1:6" ht="12.75">
      <c r="A62">
        <v>1984</v>
      </c>
      <c r="B62" s="3">
        <v>0.09686666666666666</v>
      </c>
      <c r="C62" s="3">
        <v>0.04892966360856277</v>
      </c>
      <c r="D62" s="3">
        <v>-0.024808376676704103</v>
      </c>
      <c r="E62" s="3">
        <f t="shared" si="2"/>
        <v>0.07099030707449211</v>
      </c>
      <c r="F62" s="3">
        <f t="shared" si="2"/>
        <v>0.05818261686096717</v>
      </c>
    </row>
    <row r="63" spans="1:6" ht="12.75">
      <c r="A63">
        <v>1984.25</v>
      </c>
      <c r="B63" s="3">
        <v>0.10556666666666667</v>
      </c>
      <c r="C63" s="3">
        <v>0.04325955734406439</v>
      </c>
      <c r="D63" s="3">
        <v>-0.015319033304461716</v>
      </c>
      <c r="E63" s="3">
        <f t="shared" si="2"/>
        <v>0.06722981936386574</v>
      </c>
      <c r="F63" s="3">
        <f t="shared" si="2"/>
        <v>0.05866422760070393</v>
      </c>
    </row>
    <row r="64" spans="1:6" ht="12.75">
      <c r="A64">
        <v>1984.5</v>
      </c>
      <c r="B64" s="3">
        <v>0.1139</v>
      </c>
      <c r="C64" s="3">
        <v>0.042828685258964105</v>
      </c>
      <c r="D64" s="3">
        <v>-0.01314835729818109</v>
      </c>
      <c r="E64" s="3">
        <f t="shared" si="2"/>
        <v>0.06766884923935562</v>
      </c>
      <c r="F64" s="3">
        <f t="shared" si="2"/>
        <v>0.059968178634665144</v>
      </c>
    </row>
    <row r="65" spans="1:6" ht="12.75">
      <c r="A65">
        <v>1984.75</v>
      </c>
      <c r="B65" s="3">
        <v>0.09266666666666667</v>
      </c>
      <c r="C65" s="3">
        <v>0.04043392504930954</v>
      </c>
      <c r="D65" s="3">
        <v>-0.012613336009903442</v>
      </c>
      <c r="E65" s="3">
        <f t="shared" si="2"/>
        <v>0.0643442195690126</v>
      </c>
      <c r="F65" s="3">
        <f t="shared" si="2"/>
        <v>0.05713536174971373</v>
      </c>
    </row>
    <row r="66" spans="1:6" ht="12.75">
      <c r="A66">
        <v>1985</v>
      </c>
      <c r="B66" s="3">
        <v>0.08476666666666667</v>
      </c>
      <c r="C66" s="3">
        <v>0.03790087463556846</v>
      </c>
      <c r="D66" s="3">
        <v>-0.01120443529646109</v>
      </c>
      <c r="E66" s="3">
        <f aca="true" t="shared" si="3" ref="E66:F85">E$1+$C66+E$3*($C66-E$2)+E$4*$D66</f>
        <v>0.061249094305122154</v>
      </c>
      <c r="F66" s="3">
        <f t="shared" si="3"/>
        <v>0.05487597053521505</v>
      </c>
    </row>
    <row r="67" spans="1:6" ht="12.75">
      <c r="A67">
        <v>1985.25</v>
      </c>
      <c r="B67" s="3">
        <v>0.07923333333333332</v>
      </c>
      <c r="C67" s="3">
        <v>0.03664416586306651</v>
      </c>
      <c r="D67" s="3">
        <v>-0.010573122529644263</v>
      </c>
      <c r="E67" s="3">
        <f t="shared" si="3"/>
        <v>0.05967968752977765</v>
      </c>
      <c r="F67" s="3">
        <f t="shared" si="3"/>
        <v>0.05369586095478871</v>
      </c>
    </row>
    <row r="68" spans="1:6" ht="12.75">
      <c r="A68">
        <v>1985.5</v>
      </c>
      <c r="B68" s="3">
        <v>0.07900000000000001</v>
      </c>
      <c r="C68" s="3">
        <v>0.032473734479465</v>
      </c>
      <c r="D68" s="3">
        <v>-0.0031042201055434537</v>
      </c>
      <c r="E68" s="3">
        <f t="shared" si="3"/>
        <v>0.057158491666425774</v>
      </c>
      <c r="F68" s="3">
        <f t="shared" si="3"/>
        <v>0.0544779482992231</v>
      </c>
    </row>
    <row r="69" spans="1:6" ht="12.75">
      <c r="A69">
        <v>1985.75</v>
      </c>
      <c r="B69" s="3">
        <v>0.08103333333333333</v>
      </c>
      <c r="C69" s="3">
        <v>0.03791469194312791</v>
      </c>
      <c r="D69" s="3">
        <v>-0.003532996240113939</v>
      </c>
      <c r="E69" s="3">
        <f t="shared" si="3"/>
        <v>0.0651055397946349</v>
      </c>
      <c r="F69" s="3">
        <f t="shared" si="3"/>
        <v>0.06160207888625419</v>
      </c>
    </row>
    <row r="70" spans="1:6" ht="12.75">
      <c r="A70">
        <v>1986</v>
      </c>
      <c r="B70" s="3">
        <v>0.07826666666666666</v>
      </c>
      <c r="C70" s="3">
        <v>0.021535580524344455</v>
      </c>
      <c r="D70" s="3">
        <v>-0.002170104004243778</v>
      </c>
      <c r="E70" s="3">
        <f t="shared" si="3"/>
        <v>0.041218318784394796</v>
      </c>
      <c r="F70" s="3">
        <f t="shared" si="3"/>
        <v>0.04021911464002167</v>
      </c>
    </row>
    <row r="71" spans="1:6" ht="12.75">
      <c r="A71">
        <v>1986.25</v>
      </c>
      <c r="B71" s="3">
        <v>0.06919999999999998</v>
      </c>
      <c r="C71" s="3">
        <v>0.017674418604651132</v>
      </c>
      <c r="D71" s="3">
        <v>-0.00634586562071493</v>
      </c>
      <c r="E71" s="3">
        <f t="shared" si="3"/>
        <v>0.033338695096619235</v>
      </c>
      <c r="F71" s="3">
        <f t="shared" si="3"/>
        <v>0.031246636318532695</v>
      </c>
    </row>
    <row r="72" spans="1:6" ht="12.75">
      <c r="A72">
        <v>1986.5</v>
      </c>
      <c r="B72" s="3">
        <v>0.06206666666666667</v>
      </c>
      <c r="C72" s="3">
        <v>0.01757631822386685</v>
      </c>
      <c r="D72" s="3">
        <v>-0.004950181875691961</v>
      </c>
      <c r="E72" s="3">
        <f t="shared" si="3"/>
        <v>0.033889386397954295</v>
      </c>
      <c r="F72" s="3">
        <f t="shared" si="3"/>
        <v>0.03233166210264908</v>
      </c>
    </row>
    <row r="73" spans="1:6" ht="12.75">
      <c r="A73">
        <v>1986.75</v>
      </c>
      <c r="B73" s="3">
        <v>0.06266666666666666</v>
      </c>
      <c r="C73" s="3">
        <v>0.01187214611872145</v>
      </c>
      <c r="D73" s="3">
        <v>-0.007938500156887462</v>
      </c>
      <c r="E73" s="3">
        <f t="shared" si="3"/>
        <v>0.023838969099638445</v>
      </c>
      <c r="F73" s="3">
        <f t="shared" si="3"/>
        <v>0.021857223209151358</v>
      </c>
    </row>
    <row r="74" spans="1:6" ht="12.75">
      <c r="A74">
        <v>1987</v>
      </c>
      <c r="B74" s="3">
        <v>0.0622</v>
      </c>
      <c r="C74" s="3">
        <v>0.028414298808432603</v>
      </c>
      <c r="D74" s="3">
        <v>-0.009338521400778177</v>
      </c>
      <c r="E74" s="3">
        <f t="shared" si="3"/>
        <v>0.04795218751225982</v>
      </c>
      <c r="F74" s="3">
        <f t="shared" si="3"/>
        <v>0.04343243772900724</v>
      </c>
    </row>
    <row r="75" spans="1:6" ht="12.75">
      <c r="A75">
        <v>1987.25</v>
      </c>
      <c r="B75" s="3">
        <v>0.06649999999999999</v>
      </c>
      <c r="C75" s="3">
        <v>0.03747714808043878</v>
      </c>
      <c r="D75" s="3">
        <v>-0.006315724455288052</v>
      </c>
      <c r="E75" s="3">
        <f t="shared" si="3"/>
        <v>0.06305785989301416</v>
      </c>
      <c r="F75" s="3">
        <f t="shared" si="3"/>
        <v>0.058566121351503624</v>
      </c>
    </row>
    <row r="76" spans="1:6" ht="12.75">
      <c r="A76">
        <v>1987.5</v>
      </c>
      <c r="B76" s="3">
        <v>0.06843333333333333</v>
      </c>
      <c r="C76" s="3">
        <v>0.042727272727272725</v>
      </c>
      <c r="D76" s="3">
        <v>-0.005086875248981215</v>
      </c>
      <c r="E76" s="3">
        <f t="shared" si="3"/>
        <v>0.07154747146641849</v>
      </c>
      <c r="F76" s="3">
        <f t="shared" si="3"/>
        <v>0.06687648213657489</v>
      </c>
    </row>
    <row r="77" spans="1:6" ht="12.75">
      <c r="A77">
        <v>1987.75</v>
      </c>
      <c r="B77" s="3">
        <v>0.06916666666666667</v>
      </c>
      <c r="C77" s="3">
        <v>0.04332129963898912</v>
      </c>
      <c r="D77" s="3">
        <v>0.004454580007601683</v>
      </c>
      <c r="E77" s="3">
        <f t="shared" si="3"/>
        <v>0.07720923946228453</v>
      </c>
      <c r="F77" s="3">
        <f t="shared" si="3"/>
        <v>0.07603720198500219</v>
      </c>
    </row>
    <row r="78" spans="1:6" ht="12.75">
      <c r="A78">
        <v>1988</v>
      </c>
      <c r="B78" s="3">
        <v>0.06663333333333334</v>
      </c>
      <c r="C78" s="3">
        <v>0.03832442067736186</v>
      </c>
      <c r="D78" s="3">
        <v>0.0016142658861868497</v>
      </c>
      <c r="E78" s="3">
        <f t="shared" si="3"/>
        <v>0.06829376395913622</v>
      </c>
      <c r="F78" s="3">
        <f t="shared" si="3"/>
        <v>0.06666698921569536</v>
      </c>
    </row>
    <row r="79" spans="1:6" ht="12.75">
      <c r="A79">
        <v>1988.25</v>
      </c>
      <c r="B79" s="3">
        <v>0.07156666666666667</v>
      </c>
      <c r="C79" s="3">
        <v>0.0396475770925111</v>
      </c>
      <c r="D79" s="3">
        <v>0.006617459913463852</v>
      </c>
      <c r="E79" s="3">
        <f t="shared" si="3"/>
        <v>0.07278009559549858</v>
      </c>
      <c r="F79" s="3">
        <f t="shared" si="3"/>
        <v>0.07286487487600742</v>
      </c>
    </row>
    <row r="80" spans="1:6" ht="12.75">
      <c r="A80">
        <v>1988.5</v>
      </c>
      <c r="B80" s="3">
        <v>0.07983333333333334</v>
      </c>
      <c r="C80" s="3">
        <v>0.04184829991281602</v>
      </c>
      <c r="D80" s="3">
        <v>0.004308807797456238</v>
      </c>
      <c r="E80" s="3">
        <f t="shared" si="3"/>
        <v>0.07492685376795216</v>
      </c>
      <c r="F80" s="3">
        <f t="shared" si="3"/>
        <v>0.07387959132295797</v>
      </c>
    </row>
    <row r="81" spans="1:6" ht="12.75">
      <c r="A81">
        <v>1988.75</v>
      </c>
      <c r="B81" s="3">
        <v>0.08469999999999998</v>
      </c>
      <c r="C81" s="3">
        <v>0.044117647058823595</v>
      </c>
      <c r="D81" s="3">
        <v>0.00989456609894579</v>
      </c>
      <c r="E81" s="3">
        <f t="shared" si="3"/>
        <v>0.0811237536377083</v>
      </c>
      <c r="F81" s="3">
        <f t="shared" si="3"/>
        <v>0.08189089564652981</v>
      </c>
    </row>
    <row r="82" spans="1:6" ht="12.75">
      <c r="A82">
        <v>1989</v>
      </c>
      <c r="B82" s="3">
        <v>0.09443333333333333</v>
      </c>
      <c r="C82" s="3">
        <v>0.04892703862660941</v>
      </c>
      <c r="D82" s="3">
        <v>0.012513538038228411</v>
      </c>
      <c r="E82" s="3">
        <f t="shared" si="3"/>
        <v>0.08964732695902833</v>
      </c>
      <c r="F82" s="3">
        <f t="shared" si="3"/>
        <v>0.09080918639709984</v>
      </c>
    </row>
    <row r="83" spans="1:6" ht="12.75">
      <c r="A83">
        <v>1989.25</v>
      </c>
      <c r="B83" s="3">
        <v>0.09726666666666667</v>
      </c>
      <c r="C83" s="3">
        <v>0.051694915254237195</v>
      </c>
      <c r="D83" s="3">
        <v>0.011607298506595365</v>
      </c>
      <c r="E83" s="3">
        <f t="shared" si="3"/>
        <v>0.09334602213465348</v>
      </c>
      <c r="F83" s="3">
        <f t="shared" si="3"/>
        <v>0.09383169887743337</v>
      </c>
    </row>
    <row r="84" spans="1:6" ht="12.75">
      <c r="A84">
        <v>1989.5</v>
      </c>
      <c r="B84" s="3">
        <v>0.09083333333333334</v>
      </c>
      <c r="C84" s="3">
        <v>0.04435146443514637</v>
      </c>
      <c r="D84" s="3">
        <v>0.011334631191866729</v>
      </c>
      <c r="E84" s="3">
        <f t="shared" si="3"/>
        <v>0.08219451224865293</v>
      </c>
      <c r="F84" s="3">
        <f t="shared" si="3"/>
        <v>0.08347218961270994</v>
      </c>
    </row>
    <row r="85" spans="1:6" ht="12.75">
      <c r="A85">
        <v>1989.75</v>
      </c>
      <c r="B85" s="3">
        <v>0.08613333333333334</v>
      </c>
      <c r="C85" s="3">
        <v>0.046396023198011616</v>
      </c>
      <c r="D85" s="3">
        <v>0.006556813789351468</v>
      </c>
      <c r="E85" s="3">
        <f t="shared" si="3"/>
        <v>0.08287244169169317</v>
      </c>
      <c r="F85" s="3">
        <f t="shared" si="3"/>
        <v>0.08211290556195194</v>
      </c>
    </row>
    <row r="86" spans="1:6" ht="12.75">
      <c r="A86">
        <v>1990</v>
      </c>
      <c r="B86" s="3">
        <v>0.0825</v>
      </c>
      <c r="C86" s="3">
        <v>0.05237315875613735</v>
      </c>
      <c r="D86" s="3">
        <v>0.010887641247956825</v>
      </c>
      <c r="E86" s="3">
        <f aca="true" t="shared" si="4" ref="E86:F105">E$1+$C86+E$3*($C86-E$2)+E$4*$D86</f>
        <v>0.09400355875818445</v>
      </c>
      <c r="F86" s="3">
        <f t="shared" si="4"/>
        <v>0.0941372993542151</v>
      </c>
    </row>
    <row r="87" spans="1:6" ht="12.75">
      <c r="A87">
        <v>1990.25</v>
      </c>
      <c r="B87" s="3">
        <v>0.08243333333333332</v>
      </c>
      <c r="C87" s="3">
        <v>0.04673650282030639</v>
      </c>
      <c r="D87" s="3">
        <v>0.006336974623874614</v>
      </c>
      <c r="E87" s="3">
        <f t="shared" si="4"/>
        <v>0.0832732415423969</v>
      </c>
      <c r="F87" s="3">
        <f t="shared" si="4"/>
        <v>0.08238996871608155</v>
      </c>
    </row>
    <row r="88" spans="1:6" ht="12.75">
      <c r="A88">
        <v>1990.5</v>
      </c>
      <c r="B88" s="3">
        <v>0.0816</v>
      </c>
      <c r="C88" s="3">
        <v>0.06169871794871806</v>
      </c>
      <c r="D88" s="3">
        <v>-0.0005886475122635071</v>
      </c>
      <c r="E88" s="3">
        <f t="shared" si="4"/>
        <v>0.10225375316694535</v>
      </c>
      <c r="F88" s="3">
        <f t="shared" si="4"/>
        <v>0.09695665344216936</v>
      </c>
    </row>
    <row r="89" spans="1:6" ht="12.75">
      <c r="A89">
        <v>1990.75</v>
      </c>
      <c r="B89" s="3">
        <v>0.07743333333333333</v>
      </c>
      <c r="C89" s="3">
        <v>0.06254948535233562</v>
      </c>
      <c r="D89" s="3">
        <v>-0.014935553019125303</v>
      </c>
      <c r="E89" s="3">
        <f t="shared" si="4"/>
        <v>0.09635645151894079</v>
      </c>
      <c r="F89" s="3">
        <f t="shared" si="4"/>
        <v>0.08558586442667757</v>
      </c>
    </row>
    <row r="90" spans="1:6" ht="12.75">
      <c r="A90">
        <v>1991</v>
      </c>
      <c r="B90" s="3">
        <v>0.06426666666666667</v>
      </c>
      <c r="C90" s="3">
        <v>0.04821150855365497</v>
      </c>
      <c r="D90" s="3">
        <v>-0.026545736091140415</v>
      </c>
      <c r="E90" s="3">
        <f t="shared" si="4"/>
        <v>0.06904439478491226</v>
      </c>
      <c r="F90" s="3">
        <f t="shared" si="4"/>
        <v>0.055673862438710045</v>
      </c>
    </row>
    <row r="91" spans="1:6" ht="12.75">
      <c r="A91">
        <v>1991.25</v>
      </c>
      <c r="B91" s="3">
        <v>0.05863333333333334</v>
      </c>
      <c r="C91" s="3">
        <v>0.046959199384141614</v>
      </c>
      <c r="D91" s="3">
        <v>-0.02671336354896303</v>
      </c>
      <c r="E91" s="3">
        <f t="shared" si="4"/>
        <v>0.06708211730173091</v>
      </c>
      <c r="F91" s="3">
        <f t="shared" si="4"/>
        <v>0.05380131093976865</v>
      </c>
    </row>
    <row r="92" spans="1:6" ht="12.75">
      <c r="A92">
        <v>1991.5</v>
      </c>
      <c r="B92" s="3">
        <v>0.056433333333333335</v>
      </c>
      <c r="C92" s="3">
        <v>0.03396226415094339</v>
      </c>
      <c r="D92" s="3">
        <v>-0.028368310454930046</v>
      </c>
      <c r="E92" s="3">
        <f t="shared" si="4"/>
        <v>0.04675924099895006</v>
      </c>
      <c r="F92" s="3">
        <f t="shared" si="4"/>
        <v>0.03444136716804746</v>
      </c>
    </row>
    <row r="93" spans="1:6" ht="12.75">
      <c r="A93">
        <v>1991.75</v>
      </c>
      <c r="B93" s="3">
        <v>0.04816666666666666</v>
      </c>
      <c r="C93" s="3">
        <v>0.02980625931445613</v>
      </c>
      <c r="D93" s="3">
        <v>-0.03004460593570768</v>
      </c>
      <c r="E93" s="3">
        <f t="shared" si="4"/>
        <v>0.039687086003830356</v>
      </c>
      <c r="F93" s="3">
        <f t="shared" si="4"/>
        <v>0.027247780241687593</v>
      </c>
    </row>
    <row r="94" spans="1:6" ht="12.75">
      <c r="A94">
        <v>1992</v>
      </c>
      <c r="B94" s="3">
        <v>0.040233333333333336</v>
      </c>
      <c r="C94" s="3">
        <v>0.03189910979228472</v>
      </c>
      <c r="D94" s="3">
        <v>-0.0261771640282924</v>
      </c>
      <c r="E94" s="3">
        <f t="shared" si="4"/>
        <v>0.04476008267428088</v>
      </c>
      <c r="F94" s="3">
        <f t="shared" si="4"/>
        <v>0.03351352051673474</v>
      </c>
    </row>
    <row r="95" spans="1:6" ht="12.75">
      <c r="A95">
        <v>1992.25</v>
      </c>
      <c r="B95" s="3">
        <v>0.0377</v>
      </c>
      <c r="C95" s="3">
        <v>0.030147058823529305</v>
      </c>
      <c r="D95" s="3">
        <v>-0.02294726413452408</v>
      </c>
      <c r="E95" s="3">
        <f t="shared" si="4"/>
        <v>0.04374695616803192</v>
      </c>
      <c r="F95" s="3">
        <f t="shared" si="4"/>
        <v>0.03392262450646147</v>
      </c>
    </row>
    <row r="96" spans="1:6" ht="12.75">
      <c r="A96">
        <v>1992.5</v>
      </c>
      <c r="B96" s="3">
        <v>0.03256666666666666</v>
      </c>
      <c r="C96" s="3">
        <v>0.029927007299270114</v>
      </c>
      <c r="D96" s="3">
        <v>-0.019530886207309472</v>
      </c>
      <c r="E96" s="3">
        <f t="shared" si="4"/>
        <v>0.04512506784525044</v>
      </c>
      <c r="F96" s="3">
        <f t="shared" si="4"/>
        <v>0.03660624428841198</v>
      </c>
    </row>
    <row r="97" spans="1:6" ht="12.75">
      <c r="A97">
        <v>1992.75</v>
      </c>
      <c r="B97" s="3">
        <v>0.030366666666666667</v>
      </c>
      <c r="C97" s="3">
        <v>0.02966714905933454</v>
      </c>
      <c r="D97" s="3">
        <v>-0.014913730415812787</v>
      </c>
      <c r="E97" s="3">
        <f t="shared" si="4"/>
        <v>0.04704385838109542</v>
      </c>
      <c r="F97" s="3">
        <f t="shared" si="4"/>
        <v>0.040284828842395246</v>
      </c>
    </row>
    <row r="98" spans="1:6" ht="12.75">
      <c r="A98">
        <v>1993</v>
      </c>
      <c r="B98" s="3">
        <v>0.030399999999999996</v>
      </c>
      <c r="C98" s="3">
        <v>0.030194104960460155</v>
      </c>
      <c r="D98" s="3">
        <v>-0.019930630370234126</v>
      </c>
      <c r="E98" s="3">
        <f t="shared" si="4"/>
        <v>0.04532584225557317</v>
      </c>
      <c r="F98" s="3">
        <f t="shared" si="4"/>
        <v>0.03662487948547771</v>
      </c>
    </row>
    <row r="99" spans="1:6" ht="12.75">
      <c r="A99">
        <v>1993.25</v>
      </c>
      <c r="B99" s="3">
        <v>0.03</v>
      </c>
      <c r="C99" s="3">
        <v>0.029978586723768963</v>
      </c>
      <c r="D99" s="3">
        <v>-0.021239654317119605</v>
      </c>
      <c r="E99" s="3">
        <f t="shared" si="4"/>
        <v>0.044348052927093644</v>
      </c>
      <c r="F99" s="3">
        <f t="shared" si="4"/>
        <v>0.035183374328704525</v>
      </c>
    </row>
    <row r="100" spans="1:6" ht="12.75">
      <c r="A100">
        <v>1993.5</v>
      </c>
      <c r="B100" s="3">
        <v>0.030600000000000002</v>
      </c>
      <c r="C100" s="3">
        <v>0.027639971651311157</v>
      </c>
      <c r="D100" s="3">
        <v>-0.022517380927674635</v>
      </c>
      <c r="E100" s="3">
        <f t="shared" si="4"/>
        <v>0.04020126701312942</v>
      </c>
      <c r="F100" s="3">
        <f t="shared" si="4"/>
        <v>0.03084307166312641</v>
      </c>
    </row>
    <row r="101" spans="1:6" ht="12.75">
      <c r="A101">
        <v>1993.75</v>
      </c>
      <c r="B101" s="3">
        <v>0.029899999999999996</v>
      </c>
      <c r="C101" s="3">
        <v>0.028109627547435068</v>
      </c>
      <c r="D101" s="3">
        <v>-0.015798969072165048</v>
      </c>
      <c r="E101" s="3">
        <f t="shared" si="4"/>
        <v>0.04426495678507008</v>
      </c>
      <c r="F101" s="3">
        <f t="shared" si="4"/>
        <v>0.03736421761016408</v>
      </c>
    </row>
    <row r="102" spans="1:6" ht="12.75">
      <c r="A102">
        <v>1994</v>
      </c>
      <c r="B102" s="3">
        <v>0.03213333333333333</v>
      </c>
      <c r="C102" s="3">
        <v>0.026517794836008246</v>
      </c>
      <c r="D102" s="3">
        <v>-0.01236606628518755</v>
      </c>
      <c r="E102" s="3">
        <f t="shared" si="4"/>
        <v>0.043593659111418596</v>
      </c>
      <c r="F102" s="3">
        <f t="shared" si="4"/>
        <v>0.03817162604018099</v>
      </c>
    </row>
    <row r="103" spans="1:6" ht="12.75">
      <c r="A103">
        <v>1994.25</v>
      </c>
      <c r="B103" s="3">
        <v>0.0394</v>
      </c>
      <c r="C103" s="3">
        <v>0.02494802494802495</v>
      </c>
      <c r="D103" s="3">
        <v>-0.006179825286420915</v>
      </c>
      <c r="E103" s="3">
        <f t="shared" si="4"/>
        <v>0.04433212477882697</v>
      </c>
      <c r="F103" s="3">
        <f t="shared" si="4"/>
        <v>0.04141665942749487</v>
      </c>
    </row>
    <row r="104" spans="1:6" ht="12.75">
      <c r="A104">
        <v>1994.5</v>
      </c>
      <c r="B104" s="3">
        <v>0.04486666666666667</v>
      </c>
      <c r="C104" s="3">
        <v>0.02965517241379323</v>
      </c>
      <c r="D104" s="3">
        <v>-0.007488508359852486</v>
      </c>
      <c r="E104" s="3">
        <f t="shared" si="4"/>
        <v>0.0507385044407636</v>
      </c>
      <c r="F104" s="3">
        <f t="shared" si="4"/>
        <v>0.04676012151898826</v>
      </c>
    </row>
    <row r="105" spans="1:6" ht="12.75">
      <c r="A105">
        <v>1994.75</v>
      </c>
      <c r="B105" s="3">
        <v>0.051666666666666666</v>
      </c>
      <c r="C105" s="3">
        <v>0.02597402597402576</v>
      </c>
      <c r="D105" s="3">
        <v>-0.002934169278996812</v>
      </c>
      <c r="E105" s="3">
        <f t="shared" si="4"/>
        <v>0.04749395432154024</v>
      </c>
      <c r="F105" s="3">
        <f t="shared" si="4"/>
        <v>0.04566839194277671</v>
      </c>
    </row>
    <row r="106" spans="1:6" ht="12.75">
      <c r="A106">
        <v>1995</v>
      </c>
      <c r="B106" s="3">
        <v>0.0581</v>
      </c>
      <c r="C106" s="3">
        <v>0.027872195785180187</v>
      </c>
      <c r="D106" s="3">
        <v>-0.007295544240130569</v>
      </c>
      <c r="E106" s="3">
        <f aca="true" t="shared" si="5" ref="E106:F125">E$1+$C106+E$3*($C106-E$2)+E$4*$D106</f>
        <v>0.048160521557705</v>
      </c>
      <c r="F106" s="3">
        <f t="shared" si="5"/>
        <v>0.044471438744445695</v>
      </c>
    </row>
    <row r="107" spans="1:6" ht="12.75">
      <c r="A107">
        <v>1995.25</v>
      </c>
      <c r="B107" s="3">
        <v>0.0602</v>
      </c>
      <c r="C107" s="3">
        <v>0.030425963488843744</v>
      </c>
      <c r="D107" s="3">
        <v>-0.012693586463470408</v>
      </c>
      <c r="E107" s="3">
        <f t="shared" si="5"/>
        <v>0.049292152001530413</v>
      </c>
      <c r="F107" s="3">
        <f t="shared" si="5"/>
        <v>0.04327171592164261</v>
      </c>
    </row>
    <row r="108" spans="1:6" ht="12.75">
      <c r="A108">
        <v>1995.5</v>
      </c>
      <c r="B108" s="3">
        <v>0.057966666666666666</v>
      </c>
      <c r="C108" s="3">
        <v>0.0254521098459477</v>
      </c>
      <c r="D108" s="3">
        <v>-0.011938064389477754</v>
      </c>
      <c r="E108" s="3">
        <f t="shared" si="5"/>
        <v>0.04220913257418268</v>
      </c>
      <c r="F108" s="3">
        <f t="shared" si="5"/>
        <v>0.037077042471258315</v>
      </c>
    </row>
    <row r="109" spans="1:6" ht="12.75">
      <c r="A109">
        <v>1995.75</v>
      </c>
      <c r="B109" s="3">
        <v>0.05719999999999999</v>
      </c>
      <c r="C109" s="3">
        <v>0.025316455696202667</v>
      </c>
      <c r="D109" s="3">
        <v>-0.012093091227941888</v>
      </c>
      <c r="E109" s="3">
        <f t="shared" si="5"/>
        <v>0.04192813793033306</v>
      </c>
      <c r="F109" s="3">
        <f t="shared" si="5"/>
        <v>0.03675453853683484</v>
      </c>
    </row>
    <row r="110" spans="1:6" ht="12.75">
      <c r="A110">
        <v>1996</v>
      </c>
      <c r="B110" s="3">
        <v>0.05363333333333333</v>
      </c>
      <c r="C110" s="3">
        <v>0.028439153439153486</v>
      </c>
      <c r="D110" s="3">
        <v>-0.012618449042738455</v>
      </c>
      <c r="E110" s="3">
        <f t="shared" si="5"/>
        <v>0.046349505637361</v>
      </c>
      <c r="F110" s="3">
        <f t="shared" si="5"/>
        <v>0.04059908478015523</v>
      </c>
    </row>
    <row r="111" spans="1:6" ht="12.75">
      <c r="A111">
        <v>1996.25</v>
      </c>
      <c r="B111" s="3">
        <v>0.05243333333333333</v>
      </c>
      <c r="C111" s="3">
        <v>0.028215223097112663</v>
      </c>
      <c r="D111" s="3">
        <v>-0.004125937031484228</v>
      </c>
      <c r="E111" s="3">
        <f t="shared" si="5"/>
        <v>0.05025986612992688</v>
      </c>
      <c r="F111" s="3">
        <f t="shared" si="5"/>
        <v>0.04771537328798732</v>
      </c>
    </row>
    <row r="112" spans="1:6" ht="12.75">
      <c r="A112">
        <v>1996.5</v>
      </c>
      <c r="B112" s="3">
        <v>0.05306666666666668</v>
      </c>
      <c r="C112" s="3">
        <v>0.030045721750489918</v>
      </c>
      <c r="D112" s="3">
        <v>-0.0036058550517671373</v>
      </c>
      <c r="E112" s="3">
        <f t="shared" si="5"/>
        <v>0.05326565509985131</v>
      </c>
      <c r="F112" s="3">
        <f t="shared" si="5"/>
        <v>0.0506929626204425</v>
      </c>
    </row>
    <row r="113" spans="1:6" ht="12.75">
      <c r="A113">
        <v>1996.75</v>
      </c>
      <c r="B113" s="3">
        <v>0.0528</v>
      </c>
      <c r="C113" s="3">
        <v>0.03378817413905133</v>
      </c>
      <c r="D113" s="3">
        <v>3.541787185823431E-05</v>
      </c>
      <c r="E113" s="3">
        <f t="shared" si="5"/>
        <v>0.060699970144506114</v>
      </c>
      <c r="F113" s="3">
        <f t="shared" si="5"/>
        <v>0.05903453113360197</v>
      </c>
    </row>
    <row r="114" spans="1:6" ht="12.75">
      <c r="A114">
        <v>1997</v>
      </c>
      <c r="B114" s="3">
        <v>0.05276666666666667</v>
      </c>
      <c r="C114" s="3">
        <v>0.027652733118971096</v>
      </c>
      <c r="D114" s="3">
        <v>-0.0003747379761805947</v>
      </c>
      <c r="E114" s="3">
        <f t="shared" si="5"/>
        <v>0.05129173069036635</v>
      </c>
      <c r="F114" s="3">
        <f t="shared" si="5"/>
        <v>0.05021975776685657</v>
      </c>
    </row>
    <row r="115" spans="1:6" ht="12.75">
      <c r="A115">
        <v>1997.25</v>
      </c>
      <c r="B115" s="3">
        <v>0.055233333333333336</v>
      </c>
      <c r="C115" s="3">
        <v>0.02233567326100827</v>
      </c>
      <c r="D115" s="3">
        <v>0.00648083623693374</v>
      </c>
      <c r="E115" s="3">
        <f t="shared" si="5"/>
        <v>0.04674392800997928</v>
      </c>
      <c r="F115" s="3">
        <f t="shared" si="5"/>
        <v>0.048885276304419675</v>
      </c>
    </row>
    <row r="116" spans="1:6" ht="12.75">
      <c r="A116">
        <v>1997.5</v>
      </c>
      <c r="B116" s="3">
        <v>0.055333333333333325</v>
      </c>
      <c r="C116" s="3">
        <v>0.0221940393151554</v>
      </c>
      <c r="D116" s="3">
        <v>0.010503887129283074</v>
      </c>
      <c r="E116" s="3">
        <f t="shared" si="5"/>
        <v>0.04854300253737464</v>
      </c>
      <c r="F116" s="3">
        <f t="shared" si="5"/>
        <v>0.052207383476046726</v>
      </c>
    </row>
    <row r="117" spans="1:6" ht="12.75">
      <c r="A117">
        <v>1997.75</v>
      </c>
      <c r="B117" s="3">
        <v>0.05506666666666667</v>
      </c>
      <c r="C117" s="3">
        <v>0.016970458830924073</v>
      </c>
      <c r="D117" s="3">
        <v>0.009341525249525917</v>
      </c>
      <c r="E117" s="3">
        <f t="shared" si="5"/>
        <v>0.04012645087114907</v>
      </c>
      <c r="F117" s="3">
        <f t="shared" si="5"/>
        <v>0.043991736434858056</v>
      </c>
    </row>
    <row r="118" spans="1:6" ht="12.75">
      <c r="A118">
        <v>1998</v>
      </c>
      <c r="B118" s="3">
        <v>0.055200000000000006</v>
      </c>
      <c r="C118" s="3">
        <v>0.013767209011263937</v>
      </c>
      <c r="D118" s="3">
        <v>0.011752185136542748</v>
      </c>
      <c r="E118" s="3">
        <f t="shared" si="5"/>
        <v>0.03652690608516728</v>
      </c>
      <c r="F118" s="3">
        <f t="shared" si="5"/>
        <v>0.041684470490758234</v>
      </c>
    </row>
    <row r="119" spans="1:6" ht="12.75">
      <c r="A119">
        <v>1998.25</v>
      </c>
      <c r="B119" s="3">
        <v>0.055</v>
      </c>
      <c r="C119" s="3">
        <v>0.01622971285892638</v>
      </c>
      <c r="D119" s="3">
        <v>0.009584843825407585</v>
      </c>
      <c r="E119" s="3">
        <f t="shared" si="5"/>
        <v>0.03913699120109337</v>
      </c>
      <c r="F119" s="3">
        <f t="shared" si="5"/>
        <v>0.0431835335800793</v>
      </c>
    </row>
    <row r="120" spans="1:6" ht="12.75">
      <c r="A120">
        <v>1998.5</v>
      </c>
      <c r="B120" s="3">
        <v>0.05533333333333334</v>
      </c>
      <c r="C120" s="3">
        <v>0.014267990074441794</v>
      </c>
      <c r="D120" s="3">
        <v>0.012248576005696066</v>
      </c>
      <c r="E120" s="3">
        <f t="shared" si="5"/>
        <v>0.037526273114510726</v>
      </c>
      <c r="F120" s="3">
        <f t="shared" si="5"/>
        <v>0.04280866223629505</v>
      </c>
    </row>
    <row r="121" spans="1:6" ht="12.75">
      <c r="A121">
        <v>1998.75</v>
      </c>
      <c r="B121" s="3">
        <v>0.048600000000000004</v>
      </c>
      <c r="C121" s="3">
        <v>0.01606922126081578</v>
      </c>
      <c r="D121" s="3">
        <v>0.018468289670988902</v>
      </c>
      <c r="E121" s="3">
        <f t="shared" si="5"/>
        <v>0.04333797672671812</v>
      </c>
      <c r="F121" s="3">
        <f t="shared" si="5"/>
        <v>0.050729046257111915</v>
      </c>
    </row>
    <row r="122" spans="1:6" ht="12.75">
      <c r="A122">
        <v>1999</v>
      </c>
      <c r="B122" s="3">
        <v>0.04733333333333333</v>
      </c>
      <c r="C122" s="3">
        <v>0.01728395061728394</v>
      </c>
      <c r="D122" s="3">
        <v>0.017831583317854616</v>
      </c>
      <c r="E122" s="3">
        <f t="shared" si="5"/>
        <v>0.04484171758485322</v>
      </c>
      <c r="F122" s="3">
        <f t="shared" si="5"/>
        <v>0.05184658210274788</v>
      </c>
    </row>
    <row r="123" spans="1:6" ht="12.75">
      <c r="A123">
        <v>1999.25</v>
      </c>
      <c r="B123" s="3">
        <v>0.04746666666666667</v>
      </c>
      <c r="C123" s="3">
        <v>0.019656019656019597</v>
      </c>
      <c r="D123" s="3">
        <v>0.016867313355274582</v>
      </c>
      <c r="E123" s="3">
        <f t="shared" si="5"/>
        <v>0.04791768616166669</v>
      </c>
      <c r="F123" s="3">
        <f t="shared" si="5"/>
        <v>0.05427283691189454</v>
      </c>
    </row>
    <row r="124" spans="1:6" ht="12.75">
      <c r="A124">
        <v>1999.5</v>
      </c>
      <c r="B124" s="3">
        <v>0.05093333333333334</v>
      </c>
      <c r="C124" s="3">
        <v>0.02629969418960254</v>
      </c>
      <c r="D124" s="3">
        <v>0.019177553253105106</v>
      </c>
      <c r="E124" s="3">
        <f t="shared" si="5"/>
        <v>0.059038317910956366</v>
      </c>
      <c r="F124" s="3">
        <f t="shared" si="5"/>
        <v>0.06544930868146977</v>
      </c>
    </row>
    <row r="125" spans="1:6" ht="12.75">
      <c r="A125">
        <v>1999.75</v>
      </c>
      <c r="B125" s="3">
        <v>0.05306666666666668</v>
      </c>
      <c r="C125" s="3">
        <v>0.02676399026763998</v>
      </c>
      <c r="D125" s="3">
        <v>0.027605113002454607</v>
      </c>
      <c r="E125" s="3">
        <f t="shared" si="5"/>
        <v>0.06394854190268728</v>
      </c>
      <c r="F125" s="3">
        <f t="shared" si="5"/>
        <v>0.07345735885126549</v>
      </c>
    </row>
    <row r="126" spans="1:6" ht="12.75">
      <c r="A126">
        <v>2000</v>
      </c>
      <c r="B126" s="3">
        <v>0.05676666666666667</v>
      </c>
      <c r="C126" s="3">
        <v>0.03762135922330101</v>
      </c>
      <c r="D126" s="3">
        <v>0.020578730750202556</v>
      </c>
      <c r="E126" s="3">
        <f aca="true" t="shared" si="6" ref="E126:F145">E$1+$C126+E$3*($C126-E$2)+E$4*$D126</f>
        <v>0.0767214042100528</v>
      </c>
      <c r="F126" s="3">
        <f t="shared" si="6"/>
        <v>0.08227844139517722</v>
      </c>
    </row>
    <row r="127" spans="1:6" ht="12.75">
      <c r="A127">
        <v>2000.25</v>
      </c>
      <c r="B127" s="3">
        <v>0.06273333333333334</v>
      </c>
      <c r="C127" s="3">
        <v>0.03734939759036138</v>
      </c>
      <c r="D127" s="3">
        <v>0.026946139006204683</v>
      </c>
      <c r="E127" s="3">
        <f t="shared" si="6"/>
        <v>0.07949716588864442</v>
      </c>
      <c r="F127" s="3">
        <f t="shared" si="6"/>
        <v>0.08747057315940153</v>
      </c>
    </row>
    <row r="128" spans="1:6" ht="12.75">
      <c r="A128">
        <v>2000.5</v>
      </c>
      <c r="B128" s="3">
        <v>0.0652</v>
      </c>
      <c r="C128" s="3">
        <v>0.0345649582836709</v>
      </c>
      <c r="D128" s="3">
        <v>0.016324675056309745</v>
      </c>
      <c r="E128" s="3">
        <f t="shared" si="6"/>
        <v>0.07000977495366123</v>
      </c>
      <c r="F128" s="3">
        <f t="shared" si="6"/>
        <v>0.07434667399688101</v>
      </c>
    </row>
    <row r="129" spans="1:6" ht="12.75">
      <c r="A129">
        <v>2000.75</v>
      </c>
      <c r="B129" s="3">
        <v>0.06473333333333334</v>
      </c>
      <c r="C129" s="3">
        <v>0.03436018957345954</v>
      </c>
      <c r="D129" s="3">
        <v>0.012264662824148509</v>
      </c>
      <c r="E129" s="3">
        <f t="shared" si="6"/>
        <v>0.06767261577226358</v>
      </c>
      <c r="F129" s="3">
        <f t="shared" si="6"/>
        <v>0.07051482205681607</v>
      </c>
    </row>
    <row r="130" spans="1:6" ht="12.75">
      <c r="A130">
        <v>2001</v>
      </c>
      <c r="B130" s="3">
        <v>0.055933333333333335</v>
      </c>
      <c r="C130" s="3">
        <v>0.029824561403508643</v>
      </c>
      <c r="D130" s="3">
        <v>0.0018869838693313934</v>
      </c>
      <c r="E130" s="3">
        <f t="shared" si="6"/>
        <v>0.05568033403992866</v>
      </c>
      <c r="F130" s="3">
        <f t="shared" si="6"/>
        <v>0.05519048383862223</v>
      </c>
    </row>
    <row r="131" spans="1:6" ht="12.75">
      <c r="A131">
        <v>2001.25</v>
      </c>
      <c r="B131" s="3">
        <v>0.04326666666666667</v>
      </c>
      <c r="C131" s="3">
        <v>0.03252032520325221</v>
      </c>
      <c r="D131" s="3">
        <v>-0.004041785222348548</v>
      </c>
      <c r="E131" s="3">
        <f t="shared" si="6"/>
        <v>0.05675959519370404</v>
      </c>
      <c r="F131" s="3">
        <f t="shared" si="6"/>
        <v>0.05372245794134251</v>
      </c>
    </row>
    <row r="132" spans="1:6" ht="12.75">
      <c r="A132">
        <v>2001.5</v>
      </c>
      <c r="B132" s="3">
        <v>0.03496666666666667</v>
      </c>
      <c r="C132" s="3">
        <v>0.025921658986175045</v>
      </c>
      <c r="D132" s="3">
        <v>-0.016352439413265363</v>
      </c>
      <c r="E132" s="3">
        <f t="shared" si="6"/>
        <v>0.04070626877262989</v>
      </c>
      <c r="F132" s="3">
        <f t="shared" si="6"/>
        <v>0.033864753878038584</v>
      </c>
    </row>
    <row r="133" spans="1:6" ht="12.75">
      <c r="A133">
        <v>2001.75</v>
      </c>
      <c r="B133" s="3">
        <v>0.021333333333333333</v>
      </c>
      <c r="C133" s="3">
        <v>0.015463917525773363</v>
      </c>
      <c r="D133" s="3">
        <v>-0.021147558795349797</v>
      </c>
      <c r="E133" s="3">
        <f t="shared" si="6"/>
        <v>0.022622096890985148</v>
      </c>
      <c r="F133" s="3">
        <f t="shared" si="6"/>
        <v>0.015259034330659768</v>
      </c>
    </row>
    <row r="134" spans="1:6" ht="12.75">
      <c r="A134">
        <v>2002</v>
      </c>
      <c r="B134" s="3">
        <v>0.017333333333333333</v>
      </c>
      <c r="C134" s="3">
        <v>0.014196479273140161</v>
      </c>
      <c r="D134" s="3">
        <v>-0.021425144188870204</v>
      </c>
      <c r="E134" s="3">
        <f t="shared" si="6"/>
        <v>0.02058214681527514</v>
      </c>
      <c r="F134" s="3">
        <f t="shared" si="6"/>
        <v>0.013269496002017652</v>
      </c>
    </row>
    <row r="135" spans="1:6" ht="12.75">
      <c r="A135">
        <v>2002.25</v>
      </c>
      <c r="B135" s="3">
        <v>0.0175</v>
      </c>
      <c r="C135" s="3">
        <v>0.01012373453318327</v>
      </c>
      <c r="D135" s="3">
        <v>-0.023972037477547392</v>
      </c>
      <c r="E135" s="3">
        <f t="shared" si="6"/>
        <v>0.013199583061001212</v>
      </c>
      <c r="F135" s="3">
        <f t="shared" si="6"/>
        <v>0.0054295071871861555</v>
      </c>
    </row>
    <row r="136" spans="1:6" ht="12.75">
      <c r="A136">
        <v>2002.5</v>
      </c>
      <c r="B136" s="3">
        <v>0.0174</v>
      </c>
      <c r="C136" s="3">
        <v>0.01516002245929271</v>
      </c>
      <c r="D136" s="3">
        <v>-0.025796325540191956</v>
      </c>
      <c r="E136" s="3">
        <f t="shared" si="6"/>
        <v>0.01984187091884309</v>
      </c>
      <c r="F136" s="3">
        <f t="shared" si="6"/>
        <v>0.01077581903474965</v>
      </c>
    </row>
    <row r="137" spans="1:6" ht="12.75">
      <c r="A137">
        <v>2002.75</v>
      </c>
      <c r="B137" s="3">
        <v>0.014433333333333333</v>
      </c>
      <c r="C137" s="3">
        <v>0.02425267907501394</v>
      </c>
      <c r="D137" s="3">
        <v>-0.031845491102556966</v>
      </c>
      <c r="E137" s="3">
        <f t="shared" si="6"/>
        <v>0.030456273061242427</v>
      </c>
      <c r="F137" s="3">
        <f t="shared" si="6"/>
        <v>0.018019055981753018</v>
      </c>
    </row>
    <row r="138" spans="1:6" ht="12.75">
      <c r="A138">
        <v>2003</v>
      </c>
      <c r="B138" s="3">
        <v>0.0125</v>
      </c>
      <c r="C138" s="3">
        <v>0.030795072788353917</v>
      </c>
      <c r="D138" s="3">
        <v>-0.0348918749881546</v>
      </c>
      <c r="E138" s="3">
        <f t="shared" si="6"/>
        <v>0.038746671688453575</v>
      </c>
      <c r="F138" s="3">
        <f t="shared" si="6"/>
        <v>0.024372693223822562</v>
      </c>
    </row>
    <row r="139" spans="1:6" ht="12.75">
      <c r="A139">
        <v>2003.25</v>
      </c>
      <c r="B139" s="3">
        <v>0.012466666666666668</v>
      </c>
      <c r="C139" s="3">
        <v>0.021158129175946616</v>
      </c>
      <c r="D139" s="3">
        <v>-0.0327209131767493</v>
      </c>
      <c r="E139" s="3">
        <f t="shared" si="6"/>
        <v>0.025376737175545276</v>
      </c>
      <c r="F139" s="3">
        <f t="shared" si="6"/>
        <v>0.012988616286977693</v>
      </c>
    </row>
    <row r="140" spans="1:6" ht="12.75">
      <c r="A140">
        <v>2003.5</v>
      </c>
      <c r="B140" s="3">
        <v>0.010166666666666666</v>
      </c>
      <c r="C140" s="3">
        <v>0.023230088495575174</v>
      </c>
      <c r="D140" s="3">
        <v>-0.022895635461178343</v>
      </c>
      <c r="E140" s="3">
        <f t="shared" si="6"/>
        <v>0.03339731501277359</v>
      </c>
      <c r="F140" s="3">
        <f t="shared" si="6"/>
        <v>0.02443444126257266</v>
      </c>
    </row>
    <row r="141" spans="1:6" ht="12.75">
      <c r="A141">
        <v>2003.75</v>
      </c>
      <c r="B141" s="3">
        <v>0.009966666666666665</v>
      </c>
      <c r="C141" s="3">
        <v>0.018722466960352513</v>
      </c>
      <c r="D141" s="3">
        <v>-0.020486946861692168</v>
      </c>
      <c r="E141" s="3">
        <f t="shared" si="6"/>
        <v>0.027840227009682687</v>
      </c>
      <c r="F141" s="3">
        <f t="shared" si="6"/>
        <v>0.020327700140408106</v>
      </c>
    </row>
    <row r="142" spans="1:6" ht="12.75">
      <c r="A142">
        <v>2004</v>
      </c>
      <c r="B142" s="3">
        <v>0.010033333333333332</v>
      </c>
      <c r="C142" s="3">
        <v>0.01738185768604028</v>
      </c>
      <c r="D142" s="3">
        <v>-0.017351925338036422</v>
      </c>
      <c r="E142" s="3">
        <f t="shared" si="6"/>
        <v>0.027396823860042212</v>
      </c>
      <c r="F142" s="3">
        <f t="shared" si="6"/>
        <v>0.02122092284475672</v>
      </c>
    </row>
    <row r="143" spans="1:6" ht="12.75">
      <c r="A143">
        <v>2004.25</v>
      </c>
      <c r="B143" s="3">
        <v>0.0101</v>
      </c>
      <c r="C143" s="3">
        <v>0.03217011995637953</v>
      </c>
      <c r="D143" s="3">
        <v>-0.017043849175606307</v>
      </c>
      <c r="E143" s="3">
        <f t="shared" si="6"/>
        <v>0.04973325534676614</v>
      </c>
      <c r="F143" s="3">
        <f t="shared" si="6"/>
        <v>0.04187220900043989</v>
      </c>
    </row>
    <row r="144" spans="1:6" ht="12.75">
      <c r="A144">
        <v>2004.5</v>
      </c>
      <c r="B144" s="3">
        <v>0.014333333333333333</v>
      </c>
      <c r="C144" s="3">
        <v>0.024864864864864833</v>
      </c>
      <c r="D144" s="3">
        <v>-0.01510218846084288</v>
      </c>
      <c r="E144" s="3">
        <f t="shared" si="6"/>
        <v>0.03974620306687581</v>
      </c>
      <c r="F144" s="3">
        <f t="shared" si="6"/>
        <v>0.033501308519818425</v>
      </c>
    </row>
    <row r="145" spans="1:6" ht="12.75">
      <c r="A145">
        <v>2004.75</v>
      </c>
      <c r="B145" s="3">
        <v>0.0195</v>
      </c>
      <c r="C145" s="3">
        <v>0.03351351351351339</v>
      </c>
      <c r="D145" s="3">
        <v>-0.015155321859914195</v>
      </c>
      <c r="E145" s="3">
        <f t="shared" si="6"/>
        <v>0.052692609340312994</v>
      </c>
      <c r="F145" s="3">
        <f t="shared" si="6"/>
        <v>0.04537486367892444</v>
      </c>
    </row>
    <row r="146" spans="1:6" ht="12.75">
      <c r="A146" t="s">
        <v>60</v>
      </c>
      <c r="B146" t="s">
        <v>61</v>
      </c>
      <c r="C146" t="s">
        <v>62</v>
      </c>
      <c r="D146" t="s">
        <v>63</v>
      </c>
      <c r="E146" s="5">
        <f>CORREL(B77:B145,E77:E145)</f>
        <v>0.8411053038230296</v>
      </c>
      <c r="F146" s="5">
        <f>CORREL(B77:B145,F77:F145)</f>
        <v>0.8693978252975654</v>
      </c>
    </row>
    <row r="147" spans="1:4" ht="12.75">
      <c r="A147" t="s">
        <v>64</v>
      </c>
      <c r="B147">
        <f>COUNT($B$77:$B$145)</f>
        <v>69</v>
      </c>
      <c r="C147">
        <f>(($E$146)*((B147-2)^(1/2)))/((1-$E$146^2)^0.5)</f>
        <v>12.728984506789589</v>
      </c>
      <c r="D147">
        <f>TDIST(C147,(B147-2),2)</f>
        <v>1.5037125745765429E-19</v>
      </c>
    </row>
    <row r="148" spans="1:4" ht="12.75">
      <c r="A148" t="s">
        <v>65</v>
      </c>
      <c r="B148">
        <f>COUNT($B$77:$B$145)</f>
        <v>69</v>
      </c>
      <c r="C148">
        <f>((1-$E$146)*((B148-2)^(1/2)))/((1-$E$146^2)^0.5)</f>
        <v>2.404655061208897</v>
      </c>
      <c r="D148">
        <f>TDIST(C148,(B148-2),1)</f>
        <v>0.009479014025577959</v>
      </c>
    </row>
  </sheetData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Holy Cross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Miles B. Cahill</dc:creator>
  <cp:keywords/>
  <dc:description/>
  <cp:lastModifiedBy>Miles B. Cahill</cp:lastModifiedBy>
  <dcterms:created xsi:type="dcterms:W3CDTF">2005-12-21T21:27:25Z</dcterms:created>
  <dcterms:modified xsi:type="dcterms:W3CDTF">2005-12-21T21:29:39Z</dcterms:modified>
  <cp:category/>
  <cp:version/>
  <cp:contentType/>
  <cp:contentStatus/>
</cp:coreProperties>
</file>