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55" windowHeight="6750" activeTab="0"/>
  </bookViews>
  <sheets>
    <sheet name="Figure S1.1" sheetId="1" r:id="rId1"/>
  </sheets>
  <definedNames/>
  <calcPr fullCalcOnLoad="1" iterate="1" iterateCount="100" iterateDelta="0.001"/>
</workbook>
</file>

<file path=xl/comments1.xml><?xml version="1.0" encoding="utf-8"?>
<comments xmlns="http://schemas.openxmlformats.org/spreadsheetml/2006/main">
  <authors>
    <author>A satisfied Microsoft Office user</author>
    <author>Miles B. Cahill</author>
  </authors>
  <commentList>
    <comment ref="A3" authorId="0">
      <text>
        <r>
          <rPr>
            <sz val="12"/>
            <rFont val="Times New Roman"/>
            <family val="0"/>
          </rPr>
          <t>These are chosen exogenously</t>
        </r>
      </text>
    </comment>
    <comment ref="A6" authorId="0">
      <text>
        <r>
          <rPr>
            <sz val="12"/>
            <rFont val="Times New Roman"/>
            <family val="0"/>
          </rPr>
          <t>These are chosen exogenously</t>
        </r>
      </text>
    </comment>
    <comment ref="A9" authorId="0">
      <text>
        <r>
          <rPr>
            <sz val="12"/>
            <rFont val="Times New Roman"/>
            <family val="0"/>
          </rPr>
          <t>Sum[p(t)q(t)]</t>
        </r>
      </text>
    </comment>
    <comment ref="A10" authorId="0">
      <text>
        <r>
          <rPr>
            <sz val="12"/>
            <rFont val="Times New Roman"/>
            <family val="0"/>
          </rPr>
          <t>{Sum[p(t)q(t)] - Sum[p(t)q(t-1)]} / {Sum[p(t)q(t-1)]}</t>
        </r>
      </text>
    </comment>
    <comment ref="A11" authorId="0">
      <text>
        <r>
          <rPr>
            <sz val="12"/>
            <rFont val="Times New Roman"/>
            <family val="0"/>
          </rPr>
          <t>{Sum[p(t-1)q(t) - Sum[p(t-1)q(t-1)]} / {Sum[p(t-1)q(t-1)]}</t>
        </r>
      </text>
    </comment>
    <comment ref="A12" authorId="0">
      <text>
        <r>
          <rPr>
            <sz val="12"/>
            <rFont val="Times New Roman"/>
            <family val="0"/>
          </rPr>
          <t>Geometric mean of the entries in rows 10 and 11</t>
        </r>
      </text>
    </comment>
    <comment ref="A13" authorId="0">
      <text>
        <r>
          <rPr>
            <sz val="12"/>
            <rFont val="Times New Roman"/>
            <family val="0"/>
          </rPr>
          <t>1.  Year 3 was arbitrarily chosen as base year
2.  Chain weight real GDP for years after the base year are equal to the previous year's chain weight real GDP multiplied by (1 + chain weight growth rate (row 12))
3.  Chain weight real GDP for years previous to the base year are equal to the following year's chain weight real GDP divided by (1 + chain weight growth rate of the following year)</t>
        </r>
      </text>
    </comment>
    <comment ref="A14" authorId="0">
      <text>
        <r>
          <rPr>
            <sz val="12"/>
            <rFont val="Times New Roman"/>
            <family val="0"/>
          </rPr>
          <t>Nominal GDP /
Chain weight real GDP</t>
        </r>
      </text>
    </comment>
    <comment ref="A15" authorId="0">
      <text>
        <r>
          <rPr>
            <sz val="12"/>
            <rFont val="Times New Roman"/>
            <family val="0"/>
          </rPr>
          <t>Sum[p(t=3)q(t)]</t>
        </r>
      </text>
    </comment>
    <comment ref="A16" authorId="0">
      <text>
        <r>
          <rPr>
            <sz val="12"/>
            <rFont val="Times New Roman"/>
            <family val="0"/>
          </rPr>
          <t>Growth rate using figures in row 15</t>
        </r>
      </text>
    </comment>
    <comment ref="A17" authorId="0">
      <text>
        <r>
          <rPr>
            <sz val="12"/>
            <rFont val="Times New Roman"/>
            <family val="0"/>
          </rPr>
          <t>Nominal GDP (row 9) /
Real fixed weight GDP (row 15)</t>
        </r>
      </text>
    </comment>
    <comment ref="A21" authorId="0">
      <text>
        <r>
          <rPr>
            <sz val="12"/>
            <rFont val="Times New Roman"/>
            <family val="0"/>
          </rPr>
          <t>Note that the fixed weight measure overestimates real GDP after the base year, and underestimates it before the base year.  Note also that the bias gets worse the farther in time from the base year.</t>
        </r>
      </text>
    </comment>
    <comment ref="A22" authorId="1">
      <text>
        <r>
          <rPr>
            <sz val="12"/>
            <rFont val="Times New Roman"/>
            <family val="0"/>
          </rPr>
          <t>Just as it overestimated real GDP growth after the base year, the fixed weight measure underestimates inflation after the base year, and overerestimates inflation before the base year.  Note also that the bias gets worse the farther in time from the base year.</t>
        </r>
      </text>
    </comment>
    <comment ref="A18" authorId="1">
      <text>
        <r>
          <rPr>
            <sz val="12"/>
            <rFont val="Times New Roman"/>
            <family val="0"/>
          </rPr>
          <t>% change in fixed-weight deflator (row 17) from previous year</t>
        </r>
      </text>
    </comment>
    <comment ref="A19" authorId="1">
      <text>
        <r>
          <rPr>
            <sz val="12"/>
            <rFont val="Times New Roman"/>
            <family val="0"/>
          </rPr>
          <t>% change in chain weight deflator (row 14) from previous year</t>
        </r>
      </text>
    </comment>
  </commentList>
</comments>
</file>

<file path=xl/sharedStrings.xml><?xml version="1.0" encoding="utf-8"?>
<sst xmlns="http://schemas.openxmlformats.org/spreadsheetml/2006/main" count="20" uniqueCount="18">
  <si>
    <t>Year</t>
  </si>
  <si>
    <t>Prices</t>
  </si>
  <si>
    <t xml:space="preserve">  Good 1</t>
  </si>
  <si>
    <t xml:space="preserve">  Good 2</t>
  </si>
  <si>
    <t>Quantities</t>
  </si>
  <si>
    <t>Nominal GDP</t>
  </si>
  <si>
    <t>Real growth rate of output
(current year's prices used as weights)</t>
  </si>
  <si>
    <t>Real growth rate of output
(previous year's prices used as weights)</t>
  </si>
  <si>
    <t>Real growth rate of output (chain-weight)</t>
  </si>
  <si>
    <t>Real chain-weight GDP ( Year 3 = base year)</t>
  </si>
  <si>
    <t>Chain-weight GDP deflator</t>
  </si>
  <si>
    <t>Real fixed-weight GDP (Year 3 = base year)</t>
  </si>
  <si>
    <t>Real growth rate of production
(fixed base year weight)</t>
  </si>
  <si>
    <t>Fixed-weight GDP deflator</t>
  </si>
  <si>
    <t>Growth difference (chain - fixed)</t>
  </si>
  <si>
    <t>Inflation difference (chain - fixed)</t>
  </si>
  <si>
    <t>Inflation rate (fixed weight)</t>
  </si>
  <si>
    <t>Inflation rate (chain weight)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</si>
</sst>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00"/>
    <numFmt numFmtId="168" formatCode="0.000"/>
    <numFmt numFmtId="169" formatCode="&quot;$&quot;#,##0.0"/>
    <numFmt numFmtId="170" formatCode="&quot;$&quot;#,##0"/>
    <numFmt numFmtId="171" formatCode="0.0000000"/>
    <numFmt numFmtId="172" formatCode="0.000000"/>
    <numFmt numFmtId="173" formatCode="0.00000"/>
    <numFmt numFmtId="174" formatCode="0.00000000"/>
    <numFmt numFmtId="175" formatCode="0.0"/>
    <numFmt numFmtId="176" formatCode="_-&quot;$&quot;* #,##0_-;\-&quot;$&quot;* #,##0_-;_-&quot;$&quot;* &quot;-&quot;??_-;_-@_-"/>
    <numFmt numFmtId="177" formatCode="0.0%"/>
  </numFmts>
  <fonts count="5">
    <font>
      <sz val="12"/>
      <name val="Times New Roman"/>
      <family val="0"/>
    </font>
    <font>
      <b/>
      <sz val="12"/>
      <name val="Times New Roman"/>
      <family val="0"/>
    </font>
    <font>
      <i/>
      <sz val="12"/>
      <name val="Times New Roman"/>
      <family val="0"/>
    </font>
    <font>
      <b/>
      <i/>
      <sz val="12"/>
      <name val="Times New Roman"/>
      <family val="0"/>
    </font>
    <font>
      <b/>
      <sz val="8"/>
      <name val="Times New Roman"/>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Continuous"/>
    </xf>
    <xf numFmtId="0" fontId="2" fillId="0" borderId="0" xfId="0" applyFont="1" applyBorder="1" applyAlignment="1">
      <alignment/>
    </xf>
    <xf numFmtId="170" fontId="0" fillId="0" borderId="0" xfId="17" applyNumberFormat="1" applyFont="1" applyBorder="1" applyAlignment="1">
      <alignment horizontal="right"/>
    </xf>
    <xf numFmtId="0" fontId="0" fillId="0" borderId="0" xfId="0" applyFont="1" applyAlignment="1">
      <alignment/>
    </xf>
    <xf numFmtId="1" fontId="0" fillId="0" borderId="0" xfId="0" applyNumberFormat="1" applyFont="1" applyBorder="1" applyAlignment="1">
      <alignment/>
    </xf>
    <xf numFmtId="0" fontId="0" fillId="0" borderId="0" xfId="0" applyFont="1" applyBorder="1" applyAlignment="1">
      <alignment wrapText="1"/>
    </xf>
    <xf numFmtId="10" fontId="0" fillId="0" borderId="0" xfId="19" applyNumberFormat="1" applyFont="1" applyBorder="1" applyAlignment="1" quotePrefix="1">
      <alignment horizontal="center"/>
    </xf>
    <xf numFmtId="10" fontId="0" fillId="0" borderId="0" xfId="19" applyNumberFormat="1" applyFont="1" applyBorder="1" applyAlignment="1">
      <alignment horizontal="right"/>
    </xf>
    <xf numFmtId="10" fontId="0" fillId="0" borderId="0" xfId="19" applyNumberFormat="1" applyFont="1" applyBorder="1" applyAlignment="1">
      <alignment/>
    </xf>
    <xf numFmtId="175" fontId="0" fillId="0" borderId="0"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wrapText="1"/>
    </xf>
    <xf numFmtId="10" fontId="0" fillId="0" borderId="0" xfId="19" applyNumberFormat="1" applyFont="1" applyAlignment="1">
      <alignment/>
    </xf>
    <xf numFmtId="168" fontId="0" fillId="0" borderId="0" xfId="0" applyNumberFormat="1" applyFont="1" applyAlignment="1">
      <alignment/>
    </xf>
    <xf numFmtId="10" fontId="0" fillId="0" borderId="0" xfId="0" applyNumberFormat="1" applyFont="1"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zoomScale="83" zoomScaleNormal="83" workbookViewId="0" topLeftCell="A1">
      <selection activeCell="A1" sqref="A1"/>
    </sheetView>
  </sheetViews>
  <sheetFormatPr defaultColWidth="9.00390625" defaultRowHeight="15.75"/>
  <cols>
    <col min="1" max="1" width="43.75390625" style="5" customWidth="1"/>
    <col min="2" max="2" width="10.50390625" style="5" customWidth="1"/>
    <col min="3" max="3" width="9.75390625" style="5" customWidth="1"/>
    <col min="4" max="6" width="10.00390625" style="5" customWidth="1"/>
    <col min="7" max="16384" width="9.00390625" style="5" customWidth="1"/>
  </cols>
  <sheetData>
    <row r="1" spans="1:6" ht="15.75">
      <c r="A1" s="1"/>
      <c r="B1" s="2" t="s">
        <v>0</v>
      </c>
      <c r="C1" s="2"/>
      <c r="D1" s="2"/>
      <c r="E1" s="2"/>
      <c r="F1" s="2"/>
    </row>
    <row r="2" spans="1:6" ht="15.75">
      <c r="A2" s="1"/>
      <c r="B2" s="1">
        <v>1</v>
      </c>
      <c r="C2" s="1">
        <v>2</v>
      </c>
      <c r="D2" s="1">
        <v>3</v>
      </c>
      <c r="E2" s="1">
        <v>4</v>
      </c>
      <c r="F2" s="1">
        <v>5</v>
      </c>
    </row>
    <row r="3" spans="1:6" ht="15.75">
      <c r="A3" s="3" t="s">
        <v>1</v>
      </c>
      <c r="B3" s="1"/>
      <c r="C3" s="1"/>
      <c r="D3" s="1"/>
      <c r="E3" s="1"/>
      <c r="F3" s="1"/>
    </row>
    <row r="4" spans="1:6" ht="15.75">
      <c r="A4" s="1" t="s">
        <v>2</v>
      </c>
      <c r="B4" s="4">
        <v>20</v>
      </c>
      <c r="C4" s="4">
        <v>19</v>
      </c>
      <c r="D4" s="4">
        <v>20</v>
      </c>
      <c r="E4" s="4">
        <v>22</v>
      </c>
      <c r="F4" s="4">
        <v>21</v>
      </c>
    </row>
    <row r="5" spans="1:6" ht="15.75">
      <c r="A5" s="1" t="s">
        <v>3</v>
      </c>
      <c r="B5" s="4">
        <v>60</v>
      </c>
      <c r="C5" s="4">
        <v>64</v>
      </c>
      <c r="D5" s="4">
        <v>66</v>
      </c>
      <c r="E5" s="4">
        <v>67</v>
      </c>
      <c r="F5" s="4">
        <v>77</v>
      </c>
    </row>
    <row r="6" ht="15.75">
      <c r="A6" s="3" t="s">
        <v>4</v>
      </c>
    </row>
    <row r="7" spans="1:6" ht="15.75">
      <c r="A7" s="1" t="s">
        <v>2</v>
      </c>
      <c r="B7" s="1">
        <v>75</v>
      </c>
      <c r="C7" s="1">
        <v>80</v>
      </c>
      <c r="D7" s="1">
        <v>79</v>
      </c>
      <c r="E7" s="1">
        <v>78</v>
      </c>
      <c r="F7" s="1">
        <v>92</v>
      </c>
    </row>
    <row r="8" spans="1:6" ht="15.75">
      <c r="A8" s="1" t="s">
        <v>3</v>
      </c>
      <c r="B8" s="1">
        <v>25</v>
      </c>
      <c r="C8" s="1">
        <v>24</v>
      </c>
      <c r="D8" s="1">
        <v>27</v>
      </c>
      <c r="E8" s="1">
        <v>29</v>
      </c>
      <c r="F8" s="1">
        <v>26</v>
      </c>
    </row>
    <row r="9" spans="1:6" ht="15.75">
      <c r="A9" s="1" t="s">
        <v>5</v>
      </c>
      <c r="B9" s="6">
        <f>(B4*B7+B5*B8)</f>
        <v>3000</v>
      </c>
      <c r="C9" s="6">
        <f>(C4*C7+C5*C8)</f>
        <v>3056</v>
      </c>
      <c r="D9" s="6">
        <f>(D4*D7+D5*D8)</f>
        <v>3362</v>
      </c>
      <c r="E9" s="6">
        <f>(E4*E7+E5*E8)</f>
        <v>3659</v>
      </c>
      <c r="F9" s="6">
        <f>(F4*F7+F5*F8)</f>
        <v>3934</v>
      </c>
    </row>
    <row r="10" spans="1:6" ht="31.5">
      <c r="A10" s="7" t="s">
        <v>6</v>
      </c>
      <c r="B10" s="8"/>
      <c r="C10" s="9">
        <f>((C4*C7+C5*C8)-(C4*B7+C5*B8))/(C4*B7+C5*B8)</f>
        <v>0.010247933884297521</v>
      </c>
      <c r="D10" s="9">
        <f>((D4*D7+D5*D8)-(D4*C7+D5*C8))/(D4*C7+D5*C8)</f>
        <v>0.055904522613065326</v>
      </c>
      <c r="E10" s="9">
        <f>((E4*E7+E5*E8)-(E4*D7+E5*D8))/(E4*D7+E5*D8)</f>
        <v>0.03157597970115591</v>
      </c>
      <c r="F10" s="9">
        <f>((F4*F7+F5*F8)-(F4*E7+F5*E8))/(F4*E7+F5*E8)</f>
        <v>0.0162748643761302</v>
      </c>
    </row>
    <row r="11" spans="1:6" ht="31.5">
      <c r="A11" s="7" t="s">
        <v>7</v>
      </c>
      <c r="B11" s="8"/>
      <c r="C11" s="9">
        <f>((B4*C7+B5*C8)-(B4*B7+B5*B8))/(B4*B7+B5*B8)</f>
        <v>0.013333333333333334</v>
      </c>
      <c r="D11" s="9">
        <f>((C4*D7+C5*D8)-(C4*C7+C5*C8))/(C4*C7+C5*C8)</f>
        <v>0.05660994764397906</v>
      </c>
      <c r="E11" s="9">
        <f>((D4*E7+D5*E8)-(D4*D7+D5*D8))/(D4*D7+D5*D8)</f>
        <v>0.03331350386674598</v>
      </c>
      <c r="F11" s="9">
        <f>((E4*F7+E5*F8)-(E4*E7+E5*E8))/(E4*E7+E5*E8)</f>
        <v>0.02924296255807598</v>
      </c>
    </row>
    <row r="12" spans="1:6" ht="15.75">
      <c r="A12" s="1" t="s">
        <v>8</v>
      </c>
      <c r="B12" s="8"/>
      <c r="C12" s="10">
        <f>SQRT(C11*C10)</f>
        <v>0.011689273649688432</v>
      </c>
      <c r="D12" s="10">
        <f>SQRT(D11*D10)</f>
        <v>0.05625612942771011</v>
      </c>
      <c r="E12" s="10">
        <f>SQRT(E11*E10)</f>
        <v>0.03243310842134546</v>
      </c>
      <c r="F12" s="10">
        <f>SQRT(F11*F10)</f>
        <v>0.021815711072274035</v>
      </c>
    </row>
    <row r="13" spans="1:6" ht="15.75">
      <c r="A13" s="1" t="s">
        <v>9</v>
      </c>
      <c r="B13" s="11">
        <f>C13/(1+C12)</f>
        <v>3146.163740345575</v>
      </c>
      <c r="C13" s="11">
        <f>D13/(1+D12)</f>
        <v>3182.940109253202</v>
      </c>
      <c r="D13" s="11">
        <f>D9</f>
        <v>3362</v>
      </c>
      <c r="E13" s="11">
        <f>D13*(1+E12)</f>
        <v>3471.0401105125634</v>
      </c>
      <c r="F13" s="11">
        <f>E13*(1+F12)</f>
        <v>3546.7633186837797</v>
      </c>
    </row>
    <row r="14" spans="1:6" ht="15.75">
      <c r="A14" s="1" t="s">
        <v>10</v>
      </c>
      <c r="B14" s="12">
        <f>(B9/B13)</f>
        <v>0.9535422335235735</v>
      </c>
      <c r="C14" s="12">
        <f>(C9/C13)</f>
        <v>0.9601185995035937</v>
      </c>
      <c r="D14" s="12">
        <f>(D9/D13)</f>
        <v>1</v>
      </c>
      <c r="E14" s="12">
        <f>(E9/E13)</f>
        <v>1.0541508837417846</v>
      </c>
      <c r="F14" s="12">
        <f>(F9/F13)</f>
        <v>1.1091802994793365</v>
      </c>
    </row>
    <row r="15" spans="1:6" ht="15.75">
      <c r="A15" s="17" t="s">
        <v>11</v>
      </c>
      <c r="B15" s="5">
        <f>D4*B7+D5*B8</f>
        <v>3150</v>
      </c>
      <c r="C15" s="5">
        <f>D4*C7+D5*C8</f>
        <v>3184</v>
      </c>
      <c r="D15" s="5">
        <f>D4*D7+D5*D8</f>
        <v>3362</v>
      </c>
      <c r="E15" s="5">
        <f>D4*E7+D5*E8</f>
        <v>3474</v>
      </c>
      <c r="F15" s="5">
        <f>D4*F7+D5*F8</f>
        <v>3556</v>
      </c>
    </row>
    <row r="16" spans="1:6" ht="31.5">
      <c r="A16" s="13" t="s">
        <v>12</v>
      </c>
      <c r="C16" s="14">
        <f>(C15-B15)/B15</f>
        <v>0.010793650793650795</v>
      </c>
      <c r="D16" s="14">
        <f>(D15-C15)/C15</f>
        <v>0.055904522613065326</v>
      </c>
      <c r="E16" s="14">
        <f>(E15-D15)/D15</f>
        <v>0.03331350386674598</v>
      </c>
      <c r="F16" s="14">
        <f>(F15-E15)/E15</f>
        <v>0.02360391479562464</v>
      </c>
    </row>
    <row r="17" spans="1:6" ht="15.75">
      <c r="A17" s="5" t="s">
        <v>13</v>
      </c>
      <c r="B17" s="15">
        <f>B9/B15</f>
        <v>0.9523809523809523</v>
      </c>
      <c r="C17" s="15">
        <f>C9/C15</f>
        <v>0.9597989949748744</v>
      </c>
      <c r="D17" s="15">
        <f>D9/D15</f>
        <v>1</v>
      </c>
      <c r="E17" s="15">
        <f>E9/E15</f>
        <v>1.0532527345998848</v>
      </c>
      <c r="F17" s="15">
        <f>F9/F15</f>
        <v>1.1062992125984252</v>
      </c>
    </row>
    <row r="18" spans="1:6" ht="15.75">
      <c r="A18" s="5" t="s">
        <v>16</v>
      </c>
      <c r="C18" s="14">
        <f>(C17-B17)/B17</f>
        <v>0.0077889447236181965</v>
      </c>
      <c r="D18" s="14">
        <f>(D17-C17)/C17</f>
        <v>0.04188481675392665</v>
      </c>
      <c r="E18" s="14">
        <f>(E17-D17)/D17</f>
        <v>0.05325273459988478</v>
      </c>
      <c r="F18" s="14">
        <f>(F17-E17)/E17</f>
        <v>0.05036443415330132</v>
      </c>
    </row>
    <row r="19" spans="1:6" ht="15.75">
      <c r="A19" s="5" t="s">
        <v>17</v>
      </c>
      <c r="C19" s="14">
        <f>(C14-B14)/B14</f>
        <v>0.006896774729860587</v>
      </c>
      <c r="D19" s="14">
        <f>(D14-C14)/C14</f>
        <v>0.04153799386557665</v>
      </c>
      <c r="E19" s="14">
        <f>(E14-D14)/D14</f>
        <v>0.05415088374178456</v>
      </c>
      <c r="F19" s="14">
        <f>(F14-E14)/E14</f>
        <v>0.05220259887486036</v>
      </c>
    </row>
    <row r="20" ht="15.75"/>
    <row r="21" spans="1:6" ht="15.75">
      <c r="A21" s="5" t="s">
        <v>14</v>
      </c>
      <c r="C21" s="16">
        <f>C12-C16</f>
        <v>0.000895622856037637</v>
      </c>
      <c r="D21" s="16">
        <f>D12-D16</f>
        <v>0.0003516068146447865</v>
      </c>
      <c r="E21" s="16">
        <f>E12-E16</f>
        <v>-0.0008803954454005211</v>
      </c>
      <c r="F21" s="16">
        <f>F12-F16</f>
        <v>-0.0017882037233506037</v>
      </c>
    </row>
    <row r="22" spans="1:6" ht="15.75">
      <c r="A22" s="5" t="s">
        <v>15</v>
      </c>
      <c r="C22" s="16">
        <f>C19-C18</f>
        <v>-0.0008921699937576091</v>
      </c>
      <c r="D22" s="16">
        <f>D19-D18</f>
        <v>-0.0003468228883500013</v>
      </c>
      <c r="E22" s="16">
        <f>E19-E18</f>
        <v>0.0008981491418997845</v>
      </c>
      <c r="F22" s="16">
        <f>F19-F18</f>
        <v>0.001838164721559038</v>
      </c>
    </row>
    <row r="23" ht="15.75"/>
  </sheetData>
  <printOptions gridLines="1" headings="1"/>
  <pageMargins left="1" right="1" top="1" bottom="1" header="0.5" footer="0.5"/>
  <pageSetup cellComments="atEnd" fitToHeight="1" fitToWidth="1" horizontalDpi="300" verticalDpi="300" orientation="portrait" scale="76"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 B. Cahill</dc:creator>
  <cp:keywords/>
  <dc:description/>
  <cp:lastModifiedBy>Miles B. Cahill</cp:lastModifiedBy>
  <cp:lastPrinted>1999-02-02T20:03:00Z</cp:lastPrinted>
  <dcterms:created xsi:type="dcterms:W3CDTF">1999-01-13T23:27:00Z</dcterms:created>
  <cp:category/>
  <cp:version/>
  <cp:contentType/>
  <cp:contentStatus/>
</cp:coreProperties>
</file>