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15" windowHeight="6555" activeTab="0"/>
  </bookViews>
  <sheets>
    <sheet name="Figure S3.2" sheetId="1" r:id="rId1"/>
    <sheet name="Figure S3.2 setup" sheetId="2" r:id="rId2"/>
  </sheets>
  <definedNames/>
  <calcPr fullCalcOnLoad="1" iterate="1" iterateCount="100" iterateDelta="0.001"/>
</workbook>
</file>

<file path=xl/comments2.xml><?xml version="1.0" encoding="utf-8"?>
<comments xmlns="http://schemas.openxmlformats.org/spreadsheetml/2006/main">
  <authors>
    <author>A satisfied Microsoft Office user</author>
    <author>Miles B. Cahill</author>
  </authors>
  <commentList>
    <comment ref="G3" authorId="0">
      <text>
        <r>
          <rPr>
            <sz val="10"/>
            <rFont val="Times New Roman"/>
            <family val="0"/>
          </rPr>
          <t>Saving rate decreases from 2.5%</t>
        </r>
      </text>
    </comment>
    <comment ref="G1" authorId="1">
      <text>
        <r>
          <rPr>
            <sz val="10"/>
            <rFont val="Times New Roman"/>
            <family val="0"/>
          </rPr>
          <t xml:space="preserve">In period 5, there is a shock to the saving rate, </t>
        </r>
        <r>
          <rPr>
            <i/>
            <sz val="10"/>
            <rFont val="Times New Roman"/>
            <family val="1"/>
          </rPr>
          <t>s</t>
        </r>
      </text>
    </comment>
    <comment ref="G16" authorId="1">
      <text>
        <r>
          <rPr>
            <sz val="10"/>
            <rFont val="Times New Roman"/>
            <family val="0"/>
          </rPr>
          <t>The balanced growth capital to output ratio immeditely falls (pushing the growth path down)</t>
        </r>
      </text>
    </comment>
    <comment ref="G15" authorId="1">
      <text>
        <r>
          <rPr>
            <sz val="10"/>
            <rFont val="Times New Roman"/>
            <family val="0"/>
          </rPr>
          <t>The growth rate is negative for 1 period to get to the new lower growth path</t>
        </r>
      </text>
    </comment>
    <comment ref="H15" authorId="1">
      <text>
        <r>
          <rPr>
            <sz val="10"/>
            <rFont val="Times New Roman"/>
            <family val="0"/>
          </rPr>
          <t xml:space="preserve">The growth rate stays at the old rate, as </t>
        </r>
        <r>
          <rPr>
            <i/>
            <sz val="10"/>
            <rFont val="Times New Roman"/>
            <family val="1"/>
          </rPr>
          <t>n</t>
        </r>
        <r>
          <rPr>
            <sz val="10"/>
            <rFont val="Times New Roman"/>
            <family val="1"/>
          </rPr>
          <t xml:space="preserve"> and </t>
        </r>
        <r>
          <rPr>
            <i/>
            <sz val="10"/>
            <rFont val="Times New Roman"/>
            <family val="1"/>
          </rPr>
          <t>g</t>
        </r>
        <r>
          <rPr>
            <sz val="10"/>
            <rFont val="Times New Roman"/>
            <family val="1"/>
          </rPr>
          <t xml:space="preserve"> did not change.</t>
        </r>
      </text>
    </comment>
    <comment ref="G19" authorId="1">
      <text>
        <r>
          <rPr>
            <sz val="10"/>
            <rFont val="Times New Roman"/>
            <family val="0"/>
          </rPr>
          <t>As the saving rate falls, saving falls...</t>
        </r>
      </text>
    </comment>
    <comment ref="G22" authorId="1">
      <text>
        <r>
          <rPr>
            <sz val="10"/>
            <rFont val="Times New Roman"/>
            <family val="0"/>
          </rPr>
          <t>…so net investment falls...</t>
        </r>
      </text>
    </comment>
    <comment ref="G24" authorId="1">
      <text>
        <r>
          <rPr>
            <sz val="10"/>
            <rFont val="Times New Roman"/>
            <family val="0"/>
          </rPr>
          <t>…so capital growth falls.</t>
        </r>
      </text>
    </comment>
    <comment ref="H27" authorId="1">
      <text>
        <r>
          <rPr>
            <sz val="10"/>
            <rFont val="Times New Roman"/>
            <family val="0"/>
          </rPr>
          <t>The GDP growth rate falls to get back to the long run path.   It rises over time as the economy approaches the balanced growth path .</t>
        </r>
      </text>
    </comment>
    <comment ref="H28" authorId="1">
      <text>
        <r>
          <rPr>
            <sz val="10"/>
            <rFont val="Times New Roman"/>
            <family val="0"/>
          </rPr>
          <t>The capital to output ratio slowly falls as the economy approaches the new balanced growth path with a lower K/Y</t>
        </r>
      </text>
    </comment>
  </commentList>
</comments>
</file>

<file path=xl/sharedStrings.xml><?xml version="1.0" encoding="utf-8"?>
<sst xmlns="http://schemas.openxmlformats.org/spreadsheetml/2006/main" count="30" uniqueCount="29">
  <si>
    <t>Year</t>
  </si>
  <si>
    <t>PARAMETERS</t>
  </si>
  <si>
    <t>s (savings rate)</t>
  </si>
  <si>
    <t>n (labor force growth rate)</t>
  </si>
  <si>
    <t>g (labor productivity growth rate)</t>
  </si>
  <si>
    <t>d (capital depreciation rate)</t>
  </si>
  <si>
    <t>A (C-D technology index)</t>
  </si>
  <si>
    <t>a (C-D parameter)</t>
  </si>
  <si>
    <t>EFFECTIVE LABOR SUPPLY</t>
  </si>
  <si>
    <t>BALANCED GROWTH PATH</t>
  </si>
  <si>
    <t>K* (K*=Y* (s/(n+g+d))</t>
  </si>
  <si>
    <t>Y* growth rate (Y*(t) - Y*(t-1))/Y*(t-1)</t>
  </si>
  <si>
    <t>--</t>
  </si>
  <si>
    <t>K*/Y* (capital to output ratio)</t>
  </si>
  <si>
    <t>ACTUAL GDP PATH</t>
  </si>
  <si>
    <t>Investment</t>
  </si>
  <si>
    <t>S (Total saving, S=sY)</t>
  </si>
  <si>
    <t>I (Gross investment, I=S)</t>
  </si>
  <si>
    <t>dK (capital depreciation)</t>
  </si>
  <si>
    <t>Capital stock</t>
  </si>
  <si>
    <t>Output</t>
  </si>
  <si>
    <t>Y growth rate  (Y(t) - Y(t-1))/Y(t-1)</t>
  </si>
  <si>
    <t>K/Y (capital to output ratio)</t>
  </si>
  <si>
    <t>LE (LE(t)=LE(t-1) + LE growth)</t>
  </si>
  <si>
    <t>(n+g)LE (Change in effective labor supply)</t>
  </si>
  <si>
    <t>Y* [Y*= AK*a(LE)(1-a)]</t>
  </si>
  <si>
    <t>LEt I (LEt investment, I-dK)</t>
  </si>
  <si>
    <t>K (K(t) = K(t-1) + LEt I(t-1))</t>
  </si>
  <si>
    <t>Y (Y = AKa(LE)(1-a))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</si>
</sst>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</numFmts>
  <fonts count="10">
    <font>
      <sz val="10"/>
      <name val="Times New Roman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2" borderId="2" xfId="0" applyNumberFormat="1" applyFont="1" applyFill="1" applyBorder="1" applyAlignment="1">
      <alignment/>
    </xf>
    <xf numFmtId="165" fontId="2" fillId="0" borderId="0" xfId="19" applyNumberFormat="1" applyFont="1" applyAlignment="1">
      <alignment/>
    </xf>
    <xf numFmtId="165" fontId="2" fillId="0" borderId="0" xfId="19" applyNumberFormat="1" applyFont="1" applyAlignment="1" quotePrefix="1">
      <alignment horizontal="center"/>
    </xf>
    <xf numFmtId="164" fontId="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9" fontId="2" fillId="0" borderId="0" xfId="19" applyFont="1" applyAlignment="1">
      <alignment/>
    </xf>
    <xf numFmtId="1" fontId="2" fillId="3" borderId="0" xfId="0" applyNumberFormat="1" applyFont="1" applyFill="1" applyAlignment="1">
      <alignment/>
    </xf>
    <xf numFmtId="164" fontId="2" fillId="3" borderId="0" xfId="0" applyNumberFormat="1" applyFont="1" applyFill="1" applyAlignment="1">
      <alignment/>
    </xf>
    <xf numFmtId="164" fontId="2" fillId="3" borderId="1" xfId="0" applyNumberFormat="1" applyFont="1" applyFill="1" applyBorder="1" applyAlignment="1">
      <alignment/>
    </xf>
    <xf numFmtId="164" fontId="2" fillId="3" borderId="2" xfId="0" applyNumberFormat="1" applyFont="1" applyFill="1" applyBorder="1" applyAlignment="1">
      <alignment/>
    </xf>
    <xf numFmtId="165" fontId="2" fillId="3" borderId="0" xfId="19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1575"/>
          <c:w val="0.9375"/>
          <c:h val="0.90825"/>
        </c:manualLayout>
      </c:layout>
      <c:scatterChart>
        <c:scatterStyle val="line"/>
        <c:varyColors val="0"/>
        <c:ser>
          <c:idx val="12"/>
          <c:order val="0"/>
          <c:tx>
            <c:strRef>
              <c:f>'Figure S3.2 setup'!$A$14</c:f>
              <c:strCache>
                <c:ptCount val="1"/>
                <c:pt idx="0">
                  <c:v>Y* [Y*= AK*a(LE)(1-a)]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S3.2 setup'!$B$1:$AP$1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'Figure S3.2 setup'!$B$14:$AP$14</c:f>
              <c:numCache>
                <c:ptCount val="41"/>
                <c:pt idx="0">
                  <c:v>6.244813348581597</c:v>
                </c:pt>
                <c:pt idx="1">
                  <c:v>6.4009336822961345</c:v>
                </c:pt>
                <c:pt idx="2">
                  <c:v>6.5609570243535416</c:v>
                </c:pt>
                <c:pt idx="3">
                  <c:v>6.724980949962378</c:v>
                </c:pt>
                <c:pt idx="4">
                  <c:v>6.893105473711435</c:v>
                </c:pt>
                <c:pt idx="5">
                  <c:v>6.421048148499393</c:v>
                </c:pt>
                <c:pt idx="6">
                  <c:v>6.581574352211882</c:v>
                </c:pt>
                <c:pt idx="7">
                  <c:v>6.746113711017176</c:v>
                </c:pt>
                <c:pt idx="8">
                  <c:v>6.914766553792606</c:v>
                </c:pt>
                <c:pt idx="9">
                  <c:v>7.087635717637418</c:v>
                </c:pt>
                <c:pt idx="10">
                  <c:v>7.264826610578354</c:v>
                </c:pt>
                <c:pt idx="11">
                  <c:v>7.446447275842812</c:v>
                </c:pt>
                <c:pt idx="12">
                  <c:v>7.632608457738885</c:v>
                </c:pt>
                <c:pt idx="13">
                  <c:v>7.823423669182356</c:v>
                </c:pt>
                <c:pt idx="14">
                  <c:v>8.019009260911915</c:v>
                </c:pt>
                <c:pt idx="15">
                  <c:v>8.219484492434711</c:v>
                </c:pt>
                <c:pt idx="16">
                  <c:v>8.42497160474558</c:v>
                </c:pt>
                <c:pt idx="17">
                  <c:v>8.635595894864222</c:v>
                </c:pt>
                <c:pt idx="18">
                  <c:v>8.851485792235827</c:v>
                </c:pt>
                <c:pt idx="19">
                  <c:v>9.072772937041721</c:v>
                </c:pt>
                <c:pt idx="20">
                  <c:v>9.299592260467763</c:v>
                </c:pt>
                <c:pt idx="21">
                  <c:v>9.53208206697946</c:v>
                </c:pt>
                <c:pt idx="22">
                  <c:v>9.770384118653945</c:v>
                </c:pt>
                <c:pt idx="23">
                  <c:v>10.01464372162029</c:v>
                </c:pt>
                <c:pt idx="24">
                  <c:v>10.265009814660802</c:v>
                </c:pt>
                <c:pt idx="25">
                  <c:v>10.52163506002732</c:v>
                </c:pt>
                <c:pt idx="26">
                  <c:v>10.784675936528</c:v>
                </c:pt>
                <c:pt idx="27">
                  <c:v>11.054292834941204</c:v>
                </c:pt>
                <c:pt idx="28">
                  <c:v>11.330650155814737</c:v>
                </c:pt>
                <c:pt idx="29">
                  <c:v>11.613916409710104</c:v>
                </c:pt>
                <c:pt idx="30">
                  <c:v>11.904264319952851</c:v>
                </c:pt>
                <c:pt idx="31">
                  <c:v>12.20187092795167</c:v>
                </c:pt>
                <c:pt idx="32">
                  <c:v>12.506917701150467</c:v>
                </c:pt>
                <c:pt idx="33">
                  <c:v>12.819590643679236</c:v>
                </c:pt>
                <c:pt idx="34">
                  <c:v>13.140080409771214</c:v>
                </c:pt>
                <c:pt idx="35">
                  <c:v>13.468582420015487</c:v>
                </c:pt>
                <c:pt idx="36">
                  <c:v>13.805296980515873</c:v>
                </c:pt>
                <c:pt idx="37">
                  <c:v>14.150429405028778</c:v>
                </c:pt>
                <c:pt idx="38">
                  <c:v>14.504190140154492</c:v>
                </c:pt>
                <c:pt idx="39">
                  <c:v>14.866794893658362</c:v>
                </c:pt>
                <c:pt idx="40">
                  <c:v>15.238464765999815</c:v>
                </c:pt>
              </c:numCache>
            </c:numRef>
          </c:yVal>
          <c:smooth val="0"/>
        </c:ser>
        <c:ser>
          <c:idx val="24"/>
          <c:order val="1"/>
          <c:tx>
            <c:strRef>
              <c:f>'Figure S3.2 setup'!$A$26</c:f>
              <c:strCache>
                <c:ptCount val="1"/>
                <c:pt idx="0">
                  <c:v>Y (Y = AKa(LE)(1-a))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S3.2 setup'!$B$1:$AP$1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'Figure S3.2 setup'!$B$26:$AP$26</c:f>
              <c:numCache>
                <c:ptCount val="41"/>
                <c:pt idx="0">
                  <c:v>6.244813348581597</c:v>
                </c:pt>
                <c:pt idx="1">
                  <c:v>6.4009336822961345</c:v>
                </c:pt>
                <c:pt idx="2">
                  <c:v>6.560957024353541</c:v>
                </c:pt>
                <c:pt idx="3">
                  <c:v>6.724980949962378</c:v>
                </c:pt>
                <c:pt idx="4">
                  <c:v>6.893105473711435</c:v>
                </c:pt>
                <c:pt idx="5">
                  <c:v>7.065433110554222</c:v>
                </c:pt>
                <c:pt idx="6">
                  <c:v>7.210110275757483</c:v>
                </c:pt>
                <c:pt idx="7">
                  <c:v>7.35910986367952</c:v>
                </c:pt>
                <c:pt idx="8">
                  <c:v>7.5125315255091865</c:v>
                </c:pt>
                <c:pt idx="9">
                  <c:v>7.670477034546779</c:v>
                </c:pt>
                <c:pt idx="10">
                  <c:v>7.8330503720209625</c:v>
                </c:pt>
                <c:pt idx="11">
                  <c:v>8.000357814389345</c:v>
                </c:pt>
                <c:pt idx="12">
                  <c:v>8.172508022034394</c:v>
                </c:pt>
                <c:pt idx="13">
                  <c:v>8.349612129280574</c:v>
                </c:pt>
                <c:pt idx="14">
                  <c:v>8.53178383567293</c:v>
                </c:pt>
                <c:pt idx="15">
                  <c:v>8.719139498471078</c:v>
                </c:pt>
                <c:pt idx="16">
                  <c:v>8.911798226326104</c:v>
                </c:pt>
                <c:pt idx="17">
                  <c:v>9.109881974120702</c:v>
                </c:pt>
                <c:pt idx="18">
                  <c:v>9.313515638965212</c:v>
                </c:pt>
                <c:pt idx="19">
                  <c:v>9.522827157353786</c:v>
                </c:pt>
                <c:pt idx="20">
                  <c:v>9.737947603495671</c:v>
                </c:pt>
                <c:pt idx="21">
                  <c:v>9.959011288846868</c:v>
                </c:pt>
                <c:pt idx="22">
                  <c:v>10.186155862876541</c:v>
                </c:pt>
                <c:pt idx="23">
                  <c:v>10.419522415111354</c:v>
                </c:pt>
                <c:pt idx="24">
                  <c:v>10.659255578508489</c:v>
                </c:pt>
                <c:pt idx="25">
                  <c:v>10.905503634215421</c:v>
                </c:pt>
                <c:pt idx="26">
                  <c:v>11.158418617780853</c:v>
                </c:pt>
                <c:pt idx="27">
                  <c:v>11.418156426886954</c:v>
                </c:pt>
                <c:pt idx="28">
                  <c:v>11.684876930678316</c:v>
                </c:pt>
                <c:pt idx="29">
                  <c:v>11.95874408076757</c:v>
                </c:pt>
                <c:pt idx="30">
                  <c:v>12.239926024001777</c:v>
                </c:pt>
                <c:pt idx="31">
                  <c:v>12.52859521707725</c:v>
                </c:pt>
                <c:pt idx="32">
                  <c:v>12.824928543093755</c:v>
                </c:pt>
                <c:pt idx="33">
                  <c:v>13.129107430141861</c:v>
                </c:pt>
                <c:pt idx="34">
                  <c:v>13.441317972019744</c:v>
                </c:pt>
                <c:pt idx="35">
                  <c:v>13.761751051177894</c:v>
                </c:pt>
                <c:pt idx="36">
                  <c:v>14.090602463992253</c:v>
                </c:pt>
                <c:pt idx="37">
                  <c:v>14.428073048468049</c:v>
                </c:pt>
                <c:pt idx="38">
                  <c:v>14.77436881447815</c:v>
                </c:pt>
                <c:pt idx="39">
                  <c:v>15.129701076641389</c:v>
                </c:pt>
                <c:pt idx="40">
                  <c:v>15.49428658994734</c:v>
                </c:pt>
              </c:numCache>
            </c:numRef>
          </c:yVal>
          <c:smooth val="0"/>
        </c:ser>
        <c:axId val="7738588"/>
        <c:axId val="2538429"/>
      </c:scatterChart>
      <c:valAx>
        <c:axId val="7738588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 New Roman"/>
                    <a:ea typeface="Times New Roman"/>
                    <a:cs typeface="Times New Roman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538429"/>
        <c:crosses val="autoZero"/>
        <c:crossBetween val="midCat"/>
        <c:dispUnits/>
      </c:valAx>
      <c:valAx>
        <c:axId val="2538429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 New Roman"/>
                    <a:ea typeface="Times New Roman"/>
                    <a:cs typeface="Times New Roman"/>
                  </a:rPr>
                  <a:t>Real GDP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77385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0.54975</cdr:x>
      <cdr:y>0.3735</cdr:y>
    </cdr:from>
    <cdr:to>
      <cdr:x>0.72775</cdr:x>
      <cdr:y>0.416</cdr:y>
    </cdr:to>
    <cdr:sp>
      <cdr:nvSpPr>
        <cdr:cNvPr id="1" name="Text 1"/>
        <cdr:cNvSpPr txBox="1">
          <a:spLocks noChangeArrowheads="1"/>
        </cdr:cNvSpPr>
      </cdr:nvSpPr>
      <cdr:spPr>
        <a:xfrm>
          <a:off x="4762500" y="2209800"/>
          <a:ext cx="1543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Balanced Growth path</a:t>
          </a:r>
        </a:p>
      </cdr:txBody>
    </cdr:sp>
  </cdr:relSizeAnchor>
  <cdr:relSizeAnchor xmlns:cdr="http://schemas.openxmlformats.org/drawingml/2006/chartDrawing">
    <cdr:from>
      <cdr:x>0.48575</cdr:x>
      <cdr:y>0.2615</cdr:y>
    </cdr:from>
    <cdr:to>
      <cdr:x>0.62725</cdr:x>
      <cdr:y>0.304</cdr:y>
    </cdr:to>
    <cdr:sp>
      <cdr:nvSpPr>
        <cdr:cNvPr id="2" name="Text 2"/>
        <cdr:cNvSpPr txBox="1">
          <a:spLocks noChangeArrowheads="1"/>
        </cdr:cNvSpPr>
      </cdr:nvSpPr>
      <cdr:spPr>
        <a:xfrm>
          <a:off x="4210050" y="1543050"/>
          <a:ext cx="1228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Actual GDP path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8"/>
  <sheetViews>
    <sheetView zoomScale="78" zoomScaleNormal="78" workbookViewId="0" topLeftCell="A1">
      <selection activeCell="A1" sqref="A1"/>
    </sheetView>
  </sheetViews>
  <sheetFormatPr defaultColWidth="9.33203125" defaultRowHeight="12.75"/>
  <cols>
    <col min="1" max="1" width="45.5" style="0" customWidth="1"/>
  </cols>
  <sheetData>
    <row r="1" spans="1:42" ht="15">
      <c r="A1" s="1" t="s">
        <v>0</v>
      </c>
      <c r="B1" s="2">
        <v>0</v>
      </c>
      <c r="C1" s="2">
        <f aca="true" t="shared" si="0" ref="C1:AP1">B1+1</f>
        <v>1</v>
      </c>
      <c r="D1" s="2">
        <f t="shared" si="0"/>
        <v>2</v>
      </c>
      <c r="E1" s="2">
        <f t="shared" si="0"/>
        <v>3</v>
      </c>
      <c r="F1" s="2">
        <f t="shared" si="0"/>
        <v>4</v>
      </c>
      <c r="G1" s="14">
        <f t="shared" si="0"/>
        <v>5</v>
      </c>
      <c r="H1" s="2">
        <f t="shared" si="0"/>
        <v>6</v>
      </c>
      <c r="I1" s="2">
        <f t="shared" si="0"/>
        <v>7</v>
      </c>
      <c r="J1" s="2">
        <f t="shared" si="0"/>
        <v>8</v>
      </c>
      <c r="K1" s="2">
        <f t="shared" si="0"/>
        <v>9</v>
      </c>
      <c r="L1" s="2">
        <f t="shared" si="0"/>
        <v>10</v>
      </c>
      <c r="M1" s="2">
        <f t="shared" si="0"/>
        <v>11</v>
      </c>
      <c r="N1" s="2">
        <f t="shared" si="0"/>
        <v>12</v>
      </c>
      <c r="O1" s="2">
        <f t="shared" si="0"/>
        <v>13</v>
      </c>
      <c r="P1" s="2">
        <f t="shared" si="0"/>
        <v>14</v>
      </c>
      <c r="Q1" s="2">
        <f t="shared" si="0"/>
        <v>15</v>
      </c>
      <c r="R1" s="2">
        <f t="shared" si="0"/>
        <v>16</v>
      </c>
      <c r="S1" s="2">
        <f t="shared" si="0"/>
        <v>17</v>
      </c>
      <c r="T1" s="2">
        <f t="shared" si="0"/>
        <v>18</v>
      </c>
      <c r="U1" s="2">
        <f t="shared" si="0"/>
        <v>19</v>
      </c>
      <c r="V1" s="2">
        <f t="shared" si="0"/>
        <v>20</v>
      </c>
      <c r="W1" s="2">
        <f t="shared" si="0"/>
        <v>21</v>
      </c>
      <c r="X1" s="2">
        <f t="shared" si="0"/>
        <v>22</v>
      </c>
      <c r="Y1" s="2">
        <f t="shared" si="0"/>
        <v>23</v>
      </c>
      <c r="Z1" s="2">
        <f t="shared" si="0"/>
        <v>24</v>
      </c>
      <c r="AA1" s="2">
        <f t="shared" si="0"/>
        <v>25</v>
      </c>
      <c r="AB1" s="2">
        <f t="shared" si="0"/>
        <v>26</v>
      </c>
      <c r="AC1" s="2">
        <f t="shared" si="0"/>
        <v>27</v>
      </c>
      <c r="AD1" s="2">
        <f t="shared" si="0"/>
        <v>28</v>
      </c>
      <c r="AE1" s="2">
        <f t="shared" si="0"/>
        <v>29</v>
      </c>
      <c r="AF1" s="2">
        <f t="shared" si="0"/>
        <v>30</v>
      </c>
      <c r="AG1" s="2">
        <f t="shared" si="0"/>
        <v>31</v>
      </c>
      <c r="AH1" s="2">
        <f t="shared" si="0"/>
        <v>32</v>
      </c>
      <c r="AI1" s="2">
        <f t="shared" si="0"/>
        <v>33</v>
      </c>
      <c r="AJ1" s="2">
        <f t="shared" si="0"/>
        <v>34</v>
      </c>
      <c r="AK1" s="2">
        <f t="shared" si="0"/>
        <v>35</v>
      </c>
      <c r="AL1" s="2">
        <f t="shared" si="0"/>
        <v>36</v>
      </c>
      <c r="AM1" s="2">
        <f t="shared" si="0"/>
        <v>37</v>
      </c>
      <c r="AN1" s="2">
        <f t="shared" si="0"/>
        <v>38</v>
      </c>
      <c r="AO1" s="2">
        <f t="shared" si="0"/>
        <v>39</v>
      </c>
      <c r="AP1" s="2">
        <f t="shared" si="0"/>
        <v>40</v>
      </c>
    </row>
    <row r="2" spans="1:42" ht="15">
      <c r="A2" s="3" t="s">
        <v>1</v>
      </c>
      <c r="B2" s="2"/>
      <c r="C2" s="2"/>
      <c r="D2" s="2"/>
      <c r="E2" s="2"/>
      <c r="F2" s="2"/>
      <c r="G2" s="1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5">
      <c r="A3" s="4" t="s">
        <v>2</v>
      </c>
      <c r="B3" s="5">
        <v>0.025</v>
      </c>
      <c r="C3" s="4">
        <f aca="true" t="shared" si="1" ref="C3:AP3">B3</f>
        <v>0.025</v>
      </c>
      <c r="D3" s="4">
        <f t="shared" si="1"/>
        <v>0.025</v>
      </c>
      <c r="E3" s="4">
        <f t="shared" si="1"/>
        <v>0.025</v>
      </c>
      <c r="F3" s="4">
        <f t="shared" si="1"/>
        <v>0.025</v>
      </c>
      <c r="G3" s="15">
        <v>0.02</v>
      </c>
      <c r="H3" s="4">
        <f t="shared" si="1"/>
        <v>0.02</v>
      </c>
      <c r="I3" s="4">
        <f t="shared" si="1"/>
        <v>0.02</v>
      </c>
      <c r="J3" s="4">
        <f t="shared" si="1"/>
        <v>0.02</v>
      </c>
      <c r="K3" s="4">
        <f t="shared" si="1"/>
        <v>0.02</v>
      </c>
      <c r="L3" s="4">
        <f t="shared" si="1"/>
        <v>0.02</v>
      </c>
      <c r="M3" s="4">
        <f t="shared" si="1"/>
        <v>0.02</v>
      </c>
      <c r="N3" s="4">
        <f t="shared" si="1"/>
        <v>0.02</v>
      </c>
      <c r="O3" s="4">
        <f t="shared" si="1"/>
        <v>0.02</v>
      </c>
      <c r="P3" s="4">
        <f t="shared" si="1"/>
        <v>0.02</v>
      </c>
      <c r="Q3" s="4">
        <f t="shared" si="1"/>
        <v>0.02</v>
      </c>
      <c r="R3" s="4">
        <f t="shared" si="1"/>
        <v>0.02</v>
      </c>
      <c r="S3" s="4">
        <f t="shared" si="1"/>
        <v>0.02</v>
      </c>
      <c r="T3" s="4">
        <f t="shared" si="1"/>
        <v>0.02</v>
      </c>
      <c r="U3" s="4">
        <f t="shared" si="1"/>
        <v>0.02</v>
      </c>
      <c r="V3" s="4">
        <f t="shared" si="1"/>
        <v>0.02</v>
      </c>
      <c r="W3" s="4">
        <f t="shared" si="1"/>
        <v>0.02</v>
      </c>
      <c r="X3" s="4">
        <f t="shared" si="1"/>
        <v>0.02</v>
      </c>
      <c r="Y3" s="4">
        <f t="shared" si="1"/>
        <v>0.02</v>
      </c>
      <c r="Z3" s="4">
        <f t="shared" si="1"/>
        <v>0.02</v>
      </c>
      <c r="AA3" s="4">
        <f t="shared" si="1"/>
        <v>0.02</v>
      </c>
      <c r="AB3" s="4">
        <f t="shared" si="1"/>
        <v>0.02</v>
      </c>
      <c r="AC3" s="4">
        <f t="shared" si="1"/>
        <v>0.02</v>
      </c>
      <c r="AD3" s="4">
        <f t="shared" si="1"/>
        <v>0.02</v>
      </c>
      <c r="AE3" s="4">
        <f t="shared" si="1"/>
        <v>0.02</v>
      </c>
      <c r="AF3" s="4">
        <f t="shared" si="1"/>
        <v>0.02</v>
      </c>
      <c r="AG3" s="4">
        <f t="shared" si="1"/>
        <v>0.02</v>
      </c>
      <c r="AH3" s="4">
        <f t="shared" si="1"/>
        <v>0.02</v>
      </c>
      <c r="AI3" s="4">
        <f t="shared" si="1"/>
        <v>0.02</v>
      </c>
      <c r="AJ3" s="4">
        <f t="shared" si="1"/>
        <v>0.02</v>
      </c>
      <c r="AK3" s="4">
        <f t="shared" si="1"/>
        <v>0.02</v>
      </c>
      <c r="AL3" s="4">
        <f t="shared" si="1"/>
        <v>0.02</v>
      </c>
      <c r="AM3" s="4">
        <f t="shared" si="1"/>
        <v>0.02</v>
      </c>
      <c r="AN3" s="4">
        <f t="shared" si="1"/>
        <v>0.02</v>
      </c>
      <c r="AO3" s="4">
        <f t="shared" si="1"/>
        <v>0.02</v>
      </c>
      <c r="AP3" s="4">
        <f t="shared" si="1"/>
        <v>0.02</v>
      </c>
    </row>
    <row r="4" spans="1:42" ht="15">
      <c r="A4" s="4" t="s">
        <v>3</v>
      </c>
      <c r="B4" s="5">
        <v>0.015</v>
      </c>
      <c r="C4" s="4">
        <f aca="true" t="shared" si="2" ref="C4:AP4">B4</f>
        <v>0.015</v>
      </c>
      <c r="D4" s="4">
        <f t="shared" si="2"/>
        <v>0.015</v>
      </c>
      <c r="E4" s="4">
        <f t="shared" si="2"/>
        <v>0.015</v>
      </c>
      <c r="F4" s="4">
        <f t="shared" si="2"/>
        <v>0.015</v>
      </c>
      <c r="G4" s="15">
        <f t="shared" si="2"/>
        <v>0.015</v>
      </c>
      <c r="H4" s="4">
        <f t="shared" si="2"/>
        <v>0.015</v>
      </c>
      <c r="I4" s="4">
        <f t="shared" si="2"/>
        <v>0.015</v>
      </c>
      <c r="J4" s="4">
        <f t="shared" si="2"/>
        <v>0.015</v>
      </c>
      <c r="K4" s="4">
        <f t="shared" si="2"/>
        <v>0.015</v>
      </c>
      <c r="L4" s="4">
        <f t="shared" si="2"/>
        <v>0.015</v>
      </c>
      <c r="M4" s="4">
        <f t="shared" si="2"/>
        <v>0.015</v>
      </c>
      <c r="N4" s="4">
        <f t="shared" si="2"/>
        <v>0.015</v>
      </c>
      <c r="O4" s="4">
        <f t="shared" si="2"/>
        <v>0.015</v>
      </c>
      <c r="P4" s="4">
        <f t="shared" si="2"/>
        <v>0.015</v>
      </c>
      <c r="Q4" s="4">
        <f t="shared" si="2"/>
        <v>0.015</v>
      </c>
      <c r="R4" s="4">
        <f t="shared" si="2"/>
        <v>0.015</v>
      </c>
      <c r="S4" s="4">
        <f t="shared" si="2"/>
        <v>0.015</v>
      </c>
      <c r="T4" s="4">
        <f t="shared" si="2"/>
        <v>0.015</v>
      </c>
      <c r="U4" s="4">
        <f t="shared" si="2"/>
        <v>0.015</v>
      </c>
      <c r="V4" s="4">
        <f t="shared" si="2"/>
        <v>0.015</v>
      </c>
      <c r="W4" s="4">
        <f t="shared" si="2"/>
        <v>0.015</v>
      </c>
      <c r="X4" s="4">
        <f t="shared" si="2"/>
        <v>0.015</v>
      </c>
      <c r="Y4" s="4">
        <f t="shared" si="2"/>
        <v>0.015</v>
      </c>
      <c r="Z4" s="4">
        <f t="shared" si="2"/>
        <v>0.015</v>
      </c>
      <c r="AA4" s="4">
        <f t="shared" si="2"/>
        <v>0.015</v>
      </c>
      <c r="AB4" s="4">
        <f t="shared" si="2"/>
        <v>0.015</v>
      </c>
      <c r="AC4" s="4">
        <f t="shared" si="2"/>
        <v>0.015</v>
      </c>
      <c r="AD4" s="4">
        <f t="shared" si="2"/>
        <v>0.015</v>
      </c>
      <c r="AE4" s="4">
        <f t="shared" si="2"/>
        <v>0.015</v>
      </c>
      <c r="AF4" s="4">
        <f t="shared" si="2"/>
        <v>0.015</v>
      </c>
      <c r="AG4" s="4">
        <f t="shared" si="2"/>
        <v>0.015</v>
      </c>
      <c r="AH4" s="4">
        <f t="shared" si="2"/>
        <v>0.015</v>
      </c>
      <c r="AI4" s="4">
        <f t="shared" si="2"/>
        <v>0.015</v>
      </c>
      <c r="AJ4" s="4">
        <f t="shared" si="2"/>
        <v>0.015</v>
      </c>
      <c r="AK4" s="4">
        <f t="shared" si="2"/>
        <v>0.015</v>
      </c>
      <c r="AL4" s="4">
        <f t="shared" si="2"/>
        <v>0.015</v>
      </c>
      <c r="AM4" s="4">
        <f t="shared" si="2"/>
        <v>0.015</v>
      </c>
      <c r="AN4" s="4">
        <f t="shared" si="2"/>
        <v>0.015</v>
      </c>
      <c r="AO4" s="4">
        <f t="shared" si="2"/>
        <v>0.015</v>
      </c>
      <c r="AP4" s="4">
        <f t="shared" si="2"/>
        <v>0.015</v>
      </c>
    </row>
    <row r="5" spans="1:42" ht="15">
      <c r="A5" s="4" t="s">
        <v>4</v>
      </c>
      <c r="B5" s="5">
        <v>0.01</v>
      </c>
      <c r="C5" s="4">
        <f aca="true" t="shared" si="3" ref="C5:AP5">B5</f>
        <v>0.01</v>
      </c>
      <c r="D5" s="4">
        <f t="shared" si="3"/>
        <v>0.01</v>
      </c>
      <c r="E5" s="4">
        <f t="shared" si="3"/>
        <v>0.01</v>
      </c>
      <c r="F5" s="4">
        <f t="shared" si="3"/>
        <v>0.01</v>
      </c>
      <c r="G5" s="15">
        <f t="shared" si="3"/>
        <v>0.01</v>
      </c>
      <c r="H5" s="4">
        <f t="shared" si="3"/>
        <v>0.01</v>
      </c>
      <c r="I5" s="4">
        <f t="shared" si="3"/>
        <v>0.01</v>
      </c>
      <c r="J5" s="4">
        <f t="shared" si="3"/>
        <v>0.01</v>
      </c>
      <c r="K5" s="4">
        <f t="shared" si="3"/>
        <v>0.01</v>
      </c>
      <c r="L5" s="4">
        <f t="shared" si="3"/>
        <v>0.01</v>
      </c>
      <c r="M5" s="4">
        <f t="shared" si="3"/>
        <v>0.01</v>
      </c>
      <c r="N5" s="4">
        <f t="shared" si="3"/>
        <v>0.01</v>
      </c>
      <c r="O5" s="4">
        <f t="shared" si="3"/>
        <v>0.01</v>
      </c>
      <c r="P5" s="4">
        <f t="shared" si="3"/>
        <v>0.01</v>
      </c>
      <c r="Q5" s="4">
        <f t="shared" si="3"/>
        <v>0.01</v>
      </c>
      <c r="R5" s="4">
        <f t="shared" si="3"/>
        <v>0.01</v>
      </c>
      <c r="S5" s="4">
        <f t="shared" si="3"/>
        <v>0.01</v>
      </c>
      <c r="T5" s="4">
        <f t="shared" si="3"/>
        <v>0.01</v>
      </c>
      <c r="U5" s="4">
        <f t="shared" si="3"/>
        <v>0.01</v>
      </c>
      <c r="V5" s="4">
        <f t="shared" si="3"/>
        <v>0.01</v>
      </c>
      <c r="W5" s="4">
        <f t="shared" si="3"/>
        <v>0.01</v>
      </c>
      <c r="X5" s="4">
        <f t="shared" si="3"/>
        <v>0.01</v>
      </c>
      <c r="Y5" s="4">
        <f t="shared" si="3"/>
        <v>0.01</v>
      </c>
      <c r="Z5" s="4">
        <f t="shared" si="3"/>
        <v>0.01</v>
      </c>
      <c r="AA5" s="4">
        <f t="shared" si="3"/>
        <v>0.01</v>
      </c>
      <c r="AB5" s="4">
        <f t="shared" si="3"/>
        <v>0.01</v>
      </c>
      <c r="AC5" s="4">
        <f t="shared" si="3"/>
        <v>0.01</v>
      </c>
      <c r="AD5" s="4">
        <f t="shared" si="3"/>
        <v>0.01</v>
      </c>
      <c r="AE5" s="4">
        <f t="shared" si="3"/>
        <v>0.01</v>
      </c>
      <c r="AF5" s="4">
        <f t="shared" si="3"/>
        <v>0.01</v>
      </c>
      <c r="AG5" s="4">
        <f t="shared" si="3"/>
        <v>0.01</v>
      </c>
      <c r="AH5" s="4">
        <f t="shared" si="3"/>
        <v>0.01</v>
      </c>
      <c r="AI5" s="4">
        <f t="shared" si="3"/>
        <v>0.01</v>
      </c>
      <c r="AJ5" s="4">
        <f t="shared" si="3"/>
        <v>0.01</v>
      </c>
      <c r="AK5" s="4">
        <f t="shared" si="3"/>
        <v>0.01</v>
      </c>
      <c r="AL5" s="4">
        <f t="shared" si="3"/>
        <v>0.01</v>
      </c>
      <c r="AM5" s="4">
        <f t="shared" si="3"/>
        <v>0.01</v>
      </c>
      <c r="AN5" s="4">
        <f t="shared" si="3"/>
        <v>0.01</v>
      </c>
      <c r="AO5" s="4">
        <f t="shared" si="3"/>
        <v>0.01</v>
      </c>
      <c r="AP5" s="4">
        <f t="shared" si="3"/>
        <v>0.01</v>
      </c>
    </row>
    <row r="6" spans="1:42" ht="15">
      <c r="A6" s="4" t="s">
        <v>5</v>
      </c>
      <c r="B6" s="5">
        <v>0.05</v>
      </c>
      <c r="C6" s="4">
        <f aca="true" t="shared" si="4" ref="C6:AP6">B6</f>
        <v>0.05</v>
      </c>
      <c r="D6" s="4">
        <f t="shared" si="4"/>
        <v>0.05</v>
      </c>
      <c r="E6" s="4">
        <f t="shared" si="4"/>
        <v>0.05</v>
      </c>
      <c r="F6" s="4">
        <f t="shared" si="4"/>
        <v>0.05</v>
      </c>
      <c r="G6" s="15">
        <f t="shared" si="4"/>
        <v>0.05</v>
      </c>
      <c r="H6" s="4">
        <f t="shared" si="4"/>
        <v>0.05</v>
      </c>
      <c r="I6" s="4">
        <f t="shared" si="4"/>
        <v>0.05</v>
      </c>
      <c r="J6" s="4">
        <f t="shared" si="4"/>
        <v>0.05</v>
      </c>
      <c r="K6" s="4">
        <f t="shared" si="4"/>
        <v>0.05</v>
      </c>
      <c r="L6" s="4">
        <f t="shared" si="4"/>
        <v>0.05</v>
      </c>
      <c r="M6" s="4">
        <f t="shared" si="4"/>
        <v>0.05</v>
      </c>
      <c r="N6" s="4">
        <f t="shared" si="4"/>
        <v>0.05</v>
      </c>
      <c r="O6" s="4">
        <f t="shared" si="4"/>
        <v>0.05</v>
      </c>
      <c r="P6" s="4">
        <f t="shared" si="4"/>
        <v>0.05</v>
      </c>
      <c r="Q6" s="4">
        <f t="shared" si="4"/>
        <v>0.05</v>
      </c>
      <c r="R6" s="4">
        <f t="shared" si="4"/>
        <v>0.05</v>
      </c>
      <c r="S6" s="4">
        <f t="shared" si="4"/>
        <v>0.05</v>
      </c>
      <c r="T6" s="4">
        <f t="shared" si="4"/>
        <v>0.05</v>
      </c>
      <c r="U6" s="4">
        <f t="shared" si="4"/>
        <v>0.05</v>
      </c>
      <c r="V6" s="4">
        <f t="shared" si="4"/>
        <v>0.05</v>
      </c>
      <c r="W6" s="4">
        <f t="shared" si="4"/>
        <v>0.05</v>
      </c>
      <c r="X6" s="4">
        <f t="shared" si="4"/>
        <v>0.05</v>
      </c>
      <c r="Y6" s="4">
        <f t="shared" si="4"/>
        <v>0.05</v>
      </c>
      <c r="Z6" s="4">
        <f t="shared" si="4"/>
        <v>0.05</v>
      </c>
      <c r="AA6" s="4">
        <f t="shared" si="4"/>
        <v>0.05</v>
      </c>
      <c r="AB6" s="4">
        <f t="shared" si="4"/>
        <v>0.05</v>
      </c>
      <c r="AC6" s="4">
        <f t="shared" si="4"/>
        <v>0.05</v>
      </c>
      <c r="AD6" s="4">
        <f t="shared" si="4"/>
        <v>0.05</v>
      </c>
      <c r="AE6" s="4">
        <f t="shared" si="4"/>
        <v>0.05</v>
      </c>
      <c r="AF6" s="4">
        <f t="shared" si="4"/>
        <v>0.05</v>
      </c>
      <c r="AG6" s="4">
        <f t="shared" si="4"/>
        <v>0.05</v>
      </c>
      <c r="AH6" s="4">
        <f t="shared" si="4"/>
        <v>0.05</v>
      </c>
      <c r="AI6" s="4">
        <f t="shared" si="4"/>
        <v>0.05</v>
      </c>
      <c r="AJ6" s="4">
        <f t="shared" si="4"/>
        <v>0.05</v>
      </c>
      <c r="AK6" s="4">
        <f t="shared" si="4"/>
        <v>0.05</v>
      </c>
      <c r="AL6" s="4">
        <f t="shared" si="4"/>
        <v>0.05</v>
      </c>
      <c r="AM6" s="4">
        <f t="shared" si="4"/>
        <v>0.05</v>
      </c>
      <c r="AN6" s="4">
        <f t="shared" si="4"/>
        <v>0.05</v>
      </c>
      <c r="AO6" s="4">
        <f t="shared" si="4"/>
        <v>0.05</v>
      </c>
      <c r="AP6" s="4">
        <f t="shared" si="4"/>
        <v>0.05</v>
      </c>
    </row>
    <row r="7" spans="1:42" ht="15">
      <c r="A7" s="4" t="s">
        <v>6</v>
      </c>
      <c r="B7" s="5">
        <v>1</v>
      </c>
      <c r="C7" s="4">
        <f aca="true" t="shared" si="5" ref="C7:AP7">B7</f>
        <v>1</v>
      </c>
      <c r="D7" s="4">
        <f t="shared" si="5"/>
        <v>1</v>
      </c>
      <c r="E7" s="4">
        <f t="shared" si="5"/>
        <v>1</v>
      </c>
      <c r="F7" s="4">
        <f t="shared" si="5"/>
        <v>1</v>
      </c>
      <c r="G7" s="15">
        <f t="shared" si="5"/>
        <v>1</v>
      </c>
      <c r="H7" s="4">
        <f t="shared" si="5"/>
        <v>1</v>
      </c>
      <c r="I7" s="4">
        <f t="shared" si="5"/>
        <v>1</v>
      </c>
      <c r="J7" s="4">
        <f t="shared" si="5"/>
        <v>1</v>
      </c>
      <c r="K7" s="4">
        <f t="shared" si="5"/>
        <v>1</v>
      </c>
      <c r="L7" s="4">
        <f t="shared" si="5"/>
        <v>1</v>
      </c>
      <c r="M7" s="4">
        <f t="shared" si="5"/>
        <v>1</v>
      </c>
      <c r="N7" s="4">
        <f t="shared" si="5"/>
        <v>1</v>
      </c>
      <c r="O7" s="4">
        <f t="shared" si="5"/>
        <v>1</v>
      </c>
      <c r="P7" s="4">
        <f t="shared" si="5"/>
        <v>1</v>
      </c>
      <c r="Q7" s="4">
        <f t="shared" si="5"/>
        <v>1</v>
      </c>
      <c r="R7" s="4">
        <f t="shared" si="5"/>
        <v>1</v>
      </c>
      <c r="S7" s="4">
        <f t="shared" si="5"/>
        <v>1</v>
      </c>
      <c r="T7" s="4">
        <f t="shared" si="5"/>
        <v>1</v>
      </c>
      <c r="U7" s="4">
        <f t="shared" si="5"/>
        <v>1</v>
      </c>
      <c r="V7" s="4">
        <f t="shared" si="5"/>
        <v>1</v>
      </c>
      <c r="W7" s="4">
        <f t="shared" si="5"/>
        <v>1</v>
      </c>
      <c r="X7" s="4">
        <f t="shared" si="5"/>
        <v>1</v>
      </c>
      <c r="Y7" s="4">
        <f t="shared" si="5"/>
        <v>1</v>
      </c>
      <c r="Z7" s="4">
        <f t="shared" si="5"/>
        <v>1</v>
      </c>
      <c r="AA7" s="4">
        <f t="shared" si="5"/>
        <v>1</v>
      </c>
      <c r="AB7" s="4">
        <f t="shared" si="5"/>
        <v>1</v>
      </c>
      <c r="AC7" s="4">
        <f t="shared" si="5"/>
        <v>1</v>
      </c>
      <c r="AD7" s="4">
        <f t="shared" si="5"/>
        <v>1</v>
      </c>
      <c r="AE7" s="4">
        <f t="shared" si="5"/>
        <v>1</v>
      </c>
      <c r="AF7" s="4">
        <f t="shared" si="5"/>
        <v>1</v>
      </c>
      <c r="AG7" s="4">
        <f t="shared" si="5"/>
        <v>1</v>
      </c>
      <c r="AH7" s="4">
        <f t="shared" si="5"/>
        <v>1</v>
      </c>
      <c r="AI7" s="4">
        <f t="shared" si="5"/>
        <v>1</v>
      </c>
      <c r="AJ7" s="4">
        <f t="shared" si="5"/>
        <v>1</v>
      </c>
      <c r="AK7" s="4">
        <f t="shared" si="5"/>
        <v>1</v>
      </c>
      <c r="AL7" s="4">
        <f t="shared" si="5"/>
        <v>1</v>
      </c>
      <c r="AM7" s="4">
        <f t="shared" si="5"/>
        <v>1</v>
      </c>
      <c r="AN7" s="4">
        <f t="shared" si="5"/>
        <v>1</v>
      </c>
      <c r="AO7" s="4">
        <f t="shared" si="5"/>
        <v>1</v>
      </c>
      <c r="AP7" s="4">
        <f t="shared" si="5"/>
        <v>1</v>
      </c>
    </row>
    <row r="8" spans="1:42" ht="15">
      <c r="A8" s="4" t="s">
        <v>7</v>
      </c>
      <c r="B8" s="5">
        <v>0.3</v>
      </c>
      <c r="C8" s="4">
        <f aca="true" t="shared" si="6" ref="C8:AP8">B8</f>
        <v>0.3</v>
      </c>
      <c r="D8" s="4">
        <f t="shared" si="6"/>
        <v>0.3</v>
      </c>
      <c r="E8" s="4">
        <f t="shared" si="6"/>
        <v>0.3</v>
      </c>
      <c r="F8" s="4">
        <f t="shared" si="6"/>
        <v>0.3</v>
      </c>
      <c r="G8" s="15">
        <f t="shared" si="6"/>
        <v>0.3</v>
      </c>
      <c r="H8" s="4">
        <f t="shared" si="6"/>
        <v>0.3</v>
      </c>
      <c r="I8" s="4">
        <f t="shared" si="6"/>
        <v>0.3</v>
      </c>
      <c r="J8" s="4">
        <f t="shared" si="6"/>
        <v>0.3</v>
      </c>
      <c r="K8" s="4">
        <f t="shared" si="6"/>
        <v>0.3</v>
      </c>
      <c r="L8" s="4">
        <f t="shared" si="6"/>
        <v>0.3</v>
      </c>
      <c r="M8" s="4">
        <f t="shared" si="6"/>
        <v>0.3</v>
      </c>
      <c r="N8" s="4">
        <f t="shared" si="6"/>
        <v>0.3</v>
      </c>
      <c r="O8" s="4">
        <f t="shared" si="6"/>
        <v>0.3</v>
      </c>
      <c r="P8" s="4">
        <f t="shared" si="6"/>
        <v>0.3</v>
      </c>
      <c r="Q8" s="4">
        <f t="shared" si="6"/>
        <v>0.3</v>
      </c>
      <c r="R8" s="4">
        <f t="shared" si="6"/>
        <v>0.3</v>
      </c>
      <c r="S8" s="4">
        <f t="shared" si="6"/>
        <v>0.3</v>
      </c>
      <c r="T8" s="4">
        <f t="shared" si="6"/>
        <v>0.3</v>
      </c>
      <c r="U8" s="4">
        <f t="shared" si="6"/>
        <v>0.3</v>
      </c>
      <c r="V8" s="4">
        <f t="shared" si="6"/>
        <v>0.3</v>
      </c>
      <c r="W8" s="4">
        <f t="shared" si="6"/>
        <v>0.3</v>
      </c>
      <c r="X8" s="4">
        <f t="shared" si="6"/>
        <v>0.3</v>
      </c>
      <c r="Y8" s="4">
        <f t="shared" si="6"/>
        <v>0.3</v>
      </c>
      <c r="Z8" s="4">
        <f t="shared" si="6"/>
        <v>0.3</v>
      </c>
      <c r="AA8" s="4">
        <f t="shared" si="6"/>
        <v>0.3</v>
      </c>
      <c r="AB8" s="4">
        <f t="shared" si="6"/>
        <v>0.3</v>
      </c>
      <c r="AC8" s="4">
        <f t="shared" si="6"/>
        <v>0.3</v>
      </c>
      <c r="AD8" s="4">
        <f t="shared" si="6"/>
        <v>0.3</v>
      </c>
      <c r="AE8" s="4">
        <f t="shared" si="6"/>
        <v>0.3</v>
      </c>
      <c r="AF8" s="4">
        <f t="shared" si="6"/>
        <v>0.3</v>
      </c>
      <c r="AG8" s="4">
        <f t="shared" si="6"/>
        <v>0.3</v>
      </c>
      <c r="AH8" s="4">
        <f t="shared" si="6"/>
        <v>0.3</v>
      </c>
      <c r="AI8" s="4">
        <f t="shared" si="6"/>
        <v>0.3</v>
      </c>
      <c r="AJ8" s="4">
        <f t="shared" si="6"/>
        <v>0.3</v>
      </c>
      <c r="AK8" s="4">
        <f t="shared" si="6"/>
        <v>0.3</v>
      </c>
      <c r="AL8" s="4">
        <f t="shared" si="6"/>
        <v>0.3</v>
      </c>
      <c r="AM8" s="4">
        <f t="shared" si="6"/>
        <v>0.3</v>
      </c>
      <c r="AN8" s="4">
        <f t="shared" si="6"/>
        <v>0.3</v>
      </c>
      <c r="AO8" s="4">
        <f t="shared" si="6"/>
        <v>0.3</v>
      </c>
      <c r="AP8" s="4">
        <f t="shared" si="6"/>
        <v>0.3</v>
      </c>
    </row>
    <row r="9" spans="1:42" ht="15">
      <c r="A9" s="6" t="s">
        <v>8</v>
      </c>
      <c r="B9" s="5"/>
      <c r="C9" s="4"/>
      <c r="D9" s="4"/>
      <c r="E9" s="4"/>
      <c r="F9" s="4"/>
      <c r="G9" s="15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ht="15">
      <c r="A10" s="4" t="s">
        <v>23</v>
      </c>
      <c r="B10" s="5">
        <v>10</v>
      </c>
      <c r="C10" s="4">
        <f aca="true" t="shared" si="7" ref="C10:AP10">B10+B11</f>
        <v>10.25</v>
      </c>
      <c r="D10" s="4">
        <f t="shared" si="7"/>
        <v>10.50625</v>
      </c>
      <c r="E10" s="4">
        <f t="shared" si="7"/>
        <v>10.768906249999999</v>
      </c>
      <c r="F10" s="4">
        <f t="shared" si="7"/>
        <v>11.038128906249998</v>
      </c>
      <c r="G10" s="15">
        <f t="shared" si="7"/>
        <v>11.314082128906248</v>
      </c>
      <c r="H10" s="4">
        <f t="shared" si="7"/>
        <v>11.596934182128905</v>
      </c>
      <c r="I10" s="4">
        <f t="shared" si="7"/>
        <v>11.886857536682127</v>
      </c>
      <c r="J10" s="4">
        <f t="shared" si="7"/>
        <v>12.18402897509918</v>
      </c>
      <c r="K10" s="4">
        <f t="shared" si="7"/>
        <v>12.48862969947666</v>
      </c>
      <c r="L10" s="4">
        <f t="shared" si="7"/>
        <v>12.800845441963576</v>
      </c>
      <c r="M10" s="4">
        <f t="shared" si="7"/>
        <v>13.120866578012665</v>
      </c>
      <c r="N10" s="4">
        <f t="shared" si="7"/>
        <v>13.448888242462981</v>
      </c>
      <c r="O10" s="4">
        <f t="shared" si="7"/>
        <v>13.785110448524556</v>
      </c>
      <c r="P10" s="4">
        <f t="shared" si="7"/>
        <v>14.12973820973767</v>
      </c>
      <c r="Q10" s="4">
        <f t="shared" si="7"/>
        <v>14.482981664981113</v>
      </c>
      <c r="R10" s="4">
        <f t="shared" si="7"/>
        <v>14.84505620660564</v>
      </c>
      <c r="S10" s="4">
        <f t="shared" si="7"/>
        <v>15.216182611770781</v>
      </c>
      <c r="T10" s="4">
        <f t="shared" si="7"/>
        <v>15.59658717706505</v>
      </c>
      <c r="U10" s="4">
        <f t="shared" si="7"/>
        <v>15.986501856491676</v>
      </c>
      <c r="V10" s="4">
        <f t="shared" si="7"/>
        <v>16.38616440290397</v>
      </c>
      <c r="W10" s="4">
        <f t="shared" si="7"/>
        <v>16.795818512976567</v>
      </c>
      <c r="X10" s="4">
        <f t="shared" si="7"/>
        <v>17.21571397580098</v>
      </c>
      <c r="Y10" s="4">
        <f t="shared" si="7"/>
        <v>17.646106825196004</v>
      </c>
      <c r="Z10" s="4">
        <f t="shared" si="7"/>
        <v>18.087259495825904</v>
      </c>
      <c r="AA10" s="4">
        <f t="shared" si="7"/>
        <v>18.539440983221553</v>
      </c>
      <c r="AB10" s="4">
        <f t="shared" si="7"/>
        <v>19.002927007802093</v>
      </c>
      <c r="AC10" s="4">
        <f t="shared" si="7"/>
        <v>19.478000182997146</v>
      </c>
      <c r="AD10" s="4">
        <f t="shared" si="7"/>
        <v>19.964950187572075</v>
      </c>
      <c r="AE10" s="4">
        <f t="shared" si="7"/>
        <v>20.464073942261376</v>
      </c>
      <c r="AF10" s="4">
        <f t="shared" si="7"/>
        <v>20.97567579081791</v>
      </c>
      <c r="AG10" s="4">
        <f t="shared" si="7"/>
        <v>21.50006768558836</v>
      </c>
      <c r="AH10" s="4">
        <f t="shared" si="7"/>
        <v>22.03756937772807</v>
      </c>
      <c r="AI10" s="4">
        <f t="shared" si="7"/>
        <v>22.58850861217127</v>
      </c>
      <c r="AJ10" s="4">
        <f t="shared" si="7"/>
        <v>23.153221327475553</v>
      </c>
      <c r="AK10" s="4">
        <f t="shared" si="7"/>
        <v>23.73205186066244</v>
      </c>
      <c r="AL10" s="4">
        <f t="shared" si="7"/>
        <v>24.325353157179002</v>
      </c>
      <c r="AM10" s="4">
        <f t="shared" si="7"/>
        <v>24.933486986108477</v>
      </c>
      <c r="AN10" s="4">
        <f t="shared" si="7"/>
        <v>25.556824160761188</v>
      </c>
      <c r="AO10" s="4">
        <f t="shared" si="7"/>
        <v>26.19574476478022</v>
      </c>
      <c r="AP10" s="4">
        <f t="shared" si="7"/>
        <v>26.850638383899724</v>
      </c>
    </row>
    <row r="11" spans="1:42" ht="15" thickBot="1">
      <c r="A11" s="7" t="s">
        <v>24</v>
      </c>
      <c r="B11" s="7">
        <f aca="true" t="shared" si="8" ref="B11:AP11">B10*(B4+B5)</f>
        <v>0.25</v>
      </c>
      <c r="C11" s="7">
        <f t="shared" si="8"/>
        <v>0.25625000000000003</v>
      </c>
      <c r="D11" s="7">
        <f t="shared" si="8"/>
        <v>0.26265625</v>
      </c>
      <c r="E11" s="7">
        <f t="shared" si="8"/>
        <v>0.26922265624999997</v>
      </c>
      <c r="F11" s="7">
        <f t="shared" si="8"/>
        <v>0.27595322265624994</v>
      </c>
      <c r="G11" s="16">
        <f t="shared" si="8"/>
        <v>0.2828520532226562</v>
      </c>
      <c r="H11" s="7">
        <f t="shared" si="8"/>
        <v>0.28992335455322266</v>
      </c>
      <c r="I11" s="7">
        <f t="shared" si="8"/>
        <v>0.2971714384170532</v>
      </c>
      <c r="J11" s="7">
        <f t="shared" si="8"/>
        <v>0.30460072437747954</v>
      </c>
      <c r="K11" s="7">
        <f t="shared" si="8"/>
        <v>0.3122157424869165</v>
      </c>
      <c r="L11" s="7">
        <f t="shared" si="8"/>
        <v>0.32002113604908944</v>
      </c>
      <c r="M11" s="7">
        <f t="shared" si="8"/>
        <v>0.32802166445031666</v>
      </c>
      <c r="N11" s="7">
        <f t="shared" si="8"/>
        <v>0.33622220606157455</v>
      </c>
      <c r="O11" s="7">
        <f t="shared" si="8"/>
        <v>0.3446277612131139</v>
      </c>
      <c r="P11" s="7">
        <f t="shared" si="8"/>
        <v>0.3532434552434418</v>
      </c>
      <c r="Q11" s="7">
        <f t="shared" si="8"/>
        <v>0.36207454162452785</v>
      </c>
      <c r="R11" s="7">
        <f t="shared" si="8"/>
        <v>0.37112640516514106</v>
      </c>
      <c r="S11" s="7">
        <f t="shared" si="8"/>
        <v>0.3804045652942696</v>
      </c>
      <c r="T11" s="7">
        <f t="shared" si="8"/>
        <v>0.3899146794266263</v>
      </c>
      <c r="U11" s="7">
        <f t="shared" si="8"/>
        <v>0.39966254641229193</v>
      </c>
      <c r="V11" s="7">
        <f t="shared" si="8"/>
        <v>0.4096541100725992</v>
      </c>
      <c r="W11" s="7">
        <f t="shared" si="8"/>
        <v>0.4198954628244142</v>
      </c>
      <c r="X11" s="7">
        <f t="shared" si="8"/>
        <v>0.43039284939502453</v>
      </c>
      <c r="Y11" s="7">
        <f t="shared" si="8"/>
        <v>0.4411526706299001</v>
      </c>
      <c r="Z11" s="7">
        <f t="shared" si="8"/>
        <v>0.4521814873956476</v>
      </c>
      <c r="AA11" s="7">
        <f t="shared" si="8"/>
        <v>0.46348602458053884</v>
      </c>
      <c r="AB11" s="7">
        <f t="shared" si="8"/>
        <v>0.4750731751950523</v>
      </c>
      <c r="AC11" s="7">
        <f t="shared" si="8"/>
        <v>0.48695000457492865</v>
      </c>
      <c r="AD11" s="7">
        <f t="shared" si="8"/>
        <v>0.4991237546893019</v>
      </c>
      <c r="AE11" s="7">
        <f t="shared" si="8"/>
        <v>0.5116018485565345</v>
      </c>
      <c r="AF11" s="7">
        <f t="shared" si="8"/>
        <v>0.5243918947704478</v>
      </c>
      <c r="AG11" s="7">
        <f t="shared" si="8"/>
        <v>0.537501692139709</v>
      </c>
      <c r="AH11" s="7">
        <f t="shared" si="8"/>
        <v>0.5509392344432017</v>
      </c>
      <c r="AI11" s="7">
        <f t="shared" si="8"/>
        <v>0.5647127153042818</v>
      </c>
      <c r="AJ11" s="7">
        <f t="shared" si="8"/>
        <v>0.5788305331868888</v>
      </c>
      <c r="AK11" s="7">
        <f t="shared" si="8"/>
        <v>0.593301296516561</v>
      </c>
      <c r="AL11" s="7">
        <f t="shared" si="8"/>
        <v>0.6081338289294751</v>
      </c>
      <c r="AM11" s="7">
        <f t="shared" si="8"/>
        <v>0.623337174652712</v>
      </c>
      <c r="AN11" s="7">
        <f t="shared" si="8"/>
        <v>0.6389206040190297</v>
      </c>
      <c r="AO11" s="7">
        <f t="shared" si="8"/>
        <v>0.6548936191195055</v>
      </c>
      <c r="AP11" s="7">
        <f t="shared" si="8"/>
        <v>0.6712659595974931</v>
      </c>
    </row>
    <row r="12" spans="1:42" ht="15.75" thickTop="1">
      <c r="A12" s="6" t="s">
        <v>9</v>
      </c>
      <c r="B12" s="4"/>
      <c r="C12" s="4"/>
      <c r="D12" s="4"/>
      <c r="E12" s="4"/>
      <c r="F12" s="4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ht="14.25">
      <c r="A13" s="4" t="s">
        <v>10</v>
      </c>
      <c r="B13" s="8">
        <f aca="true" t="shared" si="9" ref="B13:AP13">B14*(B3/(B4+B5+B6))</f>
        <v>2.081604449527199</v>
      </c>
      <c r="C13" s="8">
        <f t="shared" si="9"/>
        <v>2.133644560765378</v>
      </c>
      <c r="D13" s="8">
        <f t="shared" si="9"/>
        <v>2.1869856747845136</v>
      </c>
      <c r="E13" s="8">
        <f t="shared" si="9"/>
        <v>2.2416603166541256</v>
      </c>
      <c r="F13" s="8">
        <f t="shared" si="9"/>
        <v>2.297701824570478</v>
      </c>
      <c r="G13" s="17">
        <f t="shared" si="9"/>
        <v>1.7122795062665044</v>
      </c>
      <c r="H13" s="8">
        <f t="shared" si="9"/>
        <v>1.755086493923168</v>
      </c>
      <c r="I13" s="8">
        <f t="shared" si="9"/>
        <v>1.7989636562712465</v>
      </c>
      <c r="J13" s="8">
        <f t="shared" si="9"/>
        <v>1.8439377476780279</v>
      </c>
      <c r="K13" s="8">
        <f t="shared" si="9"/>
        <v>1.8900361913699777</v>
      </c>
      <c r="L13" s="8">
        <f t="shared" si="9"/>
        <v>1.9372870961542275</v>
      </c>
      <c r="M13" s="8">
        <f t="shared" si="9"/>
        <v>1.9857192735580826</v>
      </c>
      <c r="N13" s="8">
        <f t="shared" si="9"/>
        <v>2.0353622553970356</v>
      </c>
      <c r="O13" s="8">
        <f t="shared" si="9"/>
        <v>2.086246311781961</v>
      </c>
      <c r="P13" s="8">
        <f t="shared" si="9"/>
        <v>2.1384024695765103</v>
      </c>
      <c r="Q13" s="8">
        <f t="shared" si="9"/>
        <v>2.1918625313159223</v>
      </c>
      <c r="R13" s="8">
        <f t="shared" si="9"/>
        <v>2.2466590945988205</v>
      </c>
      <c r="S13" s="8">
        <f t="shared" si="9"/>
        <v>2.3028255719637922</v>
      </c>
      <c r="T13" s="8">
        <f t="shared" si="9"/>
        <v>2.360396211262887</v>
      </c>
      <c r="U13" s="8">
        <f t="shared" si="9"/>
        <v>2.4194061165444585</v>
      </c>
      <c r="V13" s="8">
        <f t="shared" si="9"/>
        <v>2.4798912694580695</v>
      </c>
      <c r="W13" s="8">
        <f t="shared" si="9"/>
        <v>2.5418885511945217</v>
      </c>
      <c r="X13" s="8">
        <f t="shared" si="9"/>
        <v>2.6054357649743847</v>
      </c>
      <c r="Y13" s="8">
        <f t="shared" si="9"/>
        <v>2.6705716590987434</v>
      </c>
      <c r="Z13" s="8">
        <f t="shared" si="9"/>
        <v>2.737335950576213</v>
      </c>
      <c r="AA13" s="8">
        <f t="shared" si="9"/>
        <v>2.805769349340618</v>
      </c>
      <c r="AB13" s="8">
        <f t="shared" si="9"/>
        <v>2.8759135830741327</v>
      </c>
      <c r="AC13" s="8">
        <f t="shared" si="9"/>
        <v>2.9478114226509873</v>
      </c>
      <c r="AD13" s="8">
        <f t="shared" si="9"/>
        <v>3.0215067082172626</v>
      </c>
      <c r="AE13" s="8">
        <f t="shared" si="9"/>
        <v>3.0970443759226938</v>
      </c>
      <c r="AF13" s="8">
        <f t="shared" si="9"/>
        <v>3.1744704853207595</v>
      </c>
      <c r="AG13" s="8">
        <f t="shared" si="9"/>
        <v>3.253832247453778</v>
      </c>
      <c r="AH13" s="8">
        <f t="shared" si="9"/>
        <v>3.335178053640124</v>
      </c>
      <c r="AI13" s="8">
        <f t="shared" si="9"/>
        <v>3.4185575049811288</v>
      </c>
      <c r="AJ13" s="8">
        <f t="shared" si="9"/>
        <v>3.5040214426056564</v>
      </c>
      <c r="AK13" s="8">
        <f t="shared" si="9"/>
        <v>3.591621978670796</v>
      </c>
      <c r="AL13" s="8">
        <f t="shared" si="9"/>
        <v>3.681412528137565</v>
      </c>
      <c r="AM13" s="8">
        <f t="shared" si="9"/>
        <v>3.7734478413410066</v>
      </c>
      <c r="AN13" s="8">
        <f t="shared" si="9"/>
        <v>3.8677840373745305</v>
      </c>
      <c r="AO13" s="8">
        <f t="shared" si="9"/>
        <v>3.9644786383088957</v>
      </c>
      <c r="AP13" s="8">
        <f t="shared" si="9"/>
        <v>4.063590604266617</v>
      </c>
    </row>
    <row r="14" spans="1:42" ht="14.25">
      <c r="A14" s="4" t="s">
        <v>25</v>
      </c>
      <c r="B14" s="8">
        <f aca="true" t="shared" si="10" ref="B14:AP14">B7*(B13^B8)*((B10)^(1-B8))</f>
        <v>6.244813348581597</v>
      </c>
      <c r="C14" s="8">
        <f t="shared" si="10"/>
        <v>6.4009336822961345</v>
      </c>
      <c r="D14" s="8">
        <f t="shared" si="10"/>
        <v>6.5609570243535416</v>
      </c>
      <c r="E14" s="8">
        <f t="shared" si="10"/>
        <v>6.724980949962378</v>
      </c>
      <c r="F14" s="8">
        <f t="shared" si="10"/>
        <v>6.893105473711435</v>
      </c>
      <c r="G14" s="17">
        <f t="shared" si="10"/>
        <v>6.421048148499393</v>
      </c>
      <c r="H14" s="8">
        <f t="shared" si="10"/>
        <v>6.581574352211882</v>
      </c>
      <c r="I14" s="8">
        <f t="shared" si="10"/>
        <v>6.746113711017176</v>
      </c>
      <c r="J14" s="8">
        <f t="shared" si="10"/>
        <v>6.914766553792606</v>
      </c>
      <c r="K14" s="8">
        <f t="shared" si="10"/>
        <v>7.087635717637418</v>
      </c>
      <c r="L14" s="8">
        <f t="shared" si="10"/>
        <v>7.264826610578354</v>
      </c>
      <c r="M14" s="8">
        <f t="shared" si="10"/>
        <v>7.446447275842812</v>
      </c>
      <c r="N14" s="8">
        <f t="shared" si="10"/>
        <v>7.632608457738885</v>
      </c>
      <c r="O14" s="8">
        <f t="shared" si="10"/>
        <v>7.823423669182356</v>
      </c>
      <c r="P14" s="8">
        <f t="shared" si="10"/>
        <v>8.019009260911915</v>
      </c>
      <c r="Q14" s="8">
        <f t="shared" si="10"/>
        <v>8.219484492434711</v>
      </c>
      <c r="R14" s="8">
        <f t="shared" si="10"/>
        <v>8.42497160474558</v>
      </c>
      <c r="S14" s="8">
        <f t="shared" si="10"/>
        <v>8.635595894864222</v>
      </c>
      <c r="T14" s="8">
        <f t="shared" si="10"/>
        <v>8.851485792235827</v>
      </c>
      <c r="U14" s="8">
        <f t="shared" si="10"/>
        <v>9.072772937041721</v>
      </c>
      <c r="V14" s="8">
        <f t="shared" si="10"/>
        <v>9.299592260467763</v>
      </c>
      <c r="W14" s="8">
        <f t="shared" si="10"/>
        <v>9.53208206697946</v>
      </c>
      <c r="X14" s="8">
        <f t="shared" si="10"/>
        <v>9.770384118653945</v>
      </c>
      <c r="Y14" s="8">
        <f t="shared" si="10"/>
        <v>10.01464372162029</v>
      </c>
      <c r="Z14" s="8">
        <f t="shared" si="10"/>
        <v>10.265009814660802</v>
      </c>
      <c r="AA14" s="8">
        <f t="shared" si="10"/>
        <v>10.52163506002732</v>
      </c>
      <c r="AB14" s="8">
        <f t="shared" si="10"/>
        <v>10.784675936528</v>
      </c>
      <c r="AC14" s="8">
        <f t="shared" si="10"/>
        <v>11.054292834941204</v>
      </c>
      <c r="AD14" s="8">
        <f t="shared" si="10"/>
        <v>11.330650155814737</v>
      </c>
      <c r="AE14" s="8">
        <f t="shared" si="10"/>
        <v>11.613916409710104</v>
      </c>
      <c r="AF14" s="8">
        <f t="shared" si="10"/>
        <v>11.904264319952851</v>
      </c>
      <c r="AG14" s="8">
        <f t="shared" si="10"/>
        <v>12.20187092795167</v>
      </c>
      <c r="AH14" s="8">
        <f t="shared" si="10"/>
        <v>12.506917701150467</v>
      </c>
      <c r="AI14" s="8">
        <f t="shared" si="10"/>
        <v>12.819590643679236</v>
      </c>
      <c r="AJ14" s="8">
        <f t="shared" si="10"/>
        <v>13.140080409771214</v>
      </c>
      <c r="AK14" s="8">
        <f t="shared" si="10"/>
        <v>13.468582420015487</v>
      </c>
      <c r="AL14" s="8">
        <f t="shared" si="10"/>
        <v>13.805296980515873</v>
      </c>
      <c r="AM14" s="8">
        <f t="shared" si="10"/>
        <v>14.150429405028778</v>
      </c>
      <c r="AN14" s="8">
        <f t="shared" si="10"/>
        <v>14.504190140154492</v>
      </c>
      <c r="AO14" s="8">
        <f t="shared" si="10"/>
        <v>14.866794893658362</v>
      </c>
      <c r="AP14" s="8">
        <f t="shared" si="10"/>
        <v>15.238464765999815</v>
      </c>
    </row>
    <row r="15" spans="1:42" ht="14.25">
      <c r="A15" s="9" t="s">
        <v>11</v>
      </c>
      <c r="B15" s="10" t="s">
        <v>12</v>
      </c>
      <c r="C15" s="9">
        <f aca="true" t="shared" si="11" ref="C15:AP15">(C14-B14)/B14</f>
        <v>0.024999999999999592</v>
      </c>
      <c r="D15" s="9">
        <f t="shared" si="11"/>
        <v>0.025000000000000584</v>
      </c>
      <c r="E15" s="9">
        <f t="shared" si="11"/>
        <v>0.02499999999999962</v>
      </c>
      <c r="F15" s="9">
        <f t="shared" si="11"/>
        <v>0.024999999999999665</v>
      </c>
      <c r="G15" s="18">
        <f t="shared" si="11"/>
        <v>-0.06848253330989193</v>
      </c>
      <c r="H15" s="9">
        <f t="shared" si="11"/>
        <v>0.025000000000000588</v>
      </c>
      <c r="I15" s="9">
        <f t="shared" si="11"/>
        <v>0.024999999999999592</v>
      </c>
      <c r="J15" s="9">
        <f t="shared" si="11"/>
        <v>0.025000000000000043</v>
      </c>
      <c r="K15" s="9">
        <f t="shared" si="11"/>
        <v>0.02499999999999953</v>
      </c>
      <c r="L15" s="9">
        <f t="shared" si="11"/>
        <v>0.02500000000000018</v>
      </c>
      <c r="M15" s="9">
        <f t="shared" si="11"/>
        <v>0.0249999999999998</v>
      </c>
      <c r="N15" s="9">
        <f t="shared" si="11"/>
        <v>0.02500000000000044</v>
      </c>
      <c r="O15" s="9">
        <f t="shared" si="11"/>
        <v>0.024999999999999783</v>
      </c>
      <c r="P15" s="9">
        <f t="shared" si="11"/>
        <v>0.02500000000000002</v>
      </c>
      <c r="Q15" s="9">
        <f t="shared" si="11"/>
        <v>0.024999999999999824</v>
      </c>
      <c r="R15" s="9">
        <f t="shared" si="11"/>
        <v>0.025000000000000015</v>
      </c>
      <c r="S15" s="9">
        <f t="shared" si="11"/>
        <v>0.02500000000000042</v>
      </c>
      <c r="T15" s="9">
        <f t="shared" si="11"/>
        <v>0.024999999999999963</v>
      </c>
      <c r="U15" s="9">
        <f t="shared" si="11"/>
        <v>0.02499999999999978</v>
      </c>
      <c r="V15" s="9">
        <f t="shared" si="11"/>
        <v>0.024999999999999918</v>
      </c>
      <c r="W15" s="9">
        <f t="shared" si="11"/>
        <v>0.025000000000000185</v>
      </c>
      <c r="X15" s="9">
        <f t="shared" si="11"/>
        <v>0.024999999999999953</v>
      </c>
      <c r="Y15" s="9">
        <f t="shared" si="11"/>
        <v>0.024999999999999613</v>
      </c>
      <c r="Z15" s="9">
        <f t="shared" si="11"/>
        <v>0.025000000000000456</v>
      </c>
      <c r="AA15" s="9">
        <f t="shared" si="11"/>
        <v>0.024999999999999786</v>
      </c>
      <c r="AB15" s="9">
        <f t="shared" si="11"/>
        <v>0.024999999999999734</v>
      </c>
      <c r="AC15" s="9">
        <f t="shared" si="11"/>
        <v>0.025000000000000404</v>
      </c>
      <c r="AD15" s="9">
        <f t="shared" si="11"/>
        <v>0.025000000000000265</v>
      </c>
      <c r="AE15" s="9">
        <f t="shared" si="11"/>
        <v>0.02499999999999981</v>
      </c>
      <c r="AF15" s="9">
        <f t="shared" si="11"/>
        <v>0.024999999999999564</v>
      </c>
      <c r="AG15" s="9">
        <f t="shared" si="11"/>
        <v>0.024999999999999835</v>
      </c>
      <c r="AH15" s="9">
        <f t="shared" si="11"/>
        <v>0.025000000000000386</v>
      </c>
      <c r="AI15" s="9">
        <f t="shared" si="11"/>
        <v>0.025000000000000574</v>
      </c>
      <c r="AJ15" s="9">
        <f t="shared" si="11"/>
        <v>0.024999999999999748</v>
      </c>
      <c r="AK15" s="9">
        <f t="shared" si="11"/>
        <v>0.024999999999999464</v>
      </c>
      <c r="AL15" s="9">
        <f t="shared" si="11"/>
        <v>0.024999999999999935</v>
      </c>
      <c r="AM15" s="9">
        <f t="shared" si="11"/>
        <v>0.025000000000000546</v>
      </c>
      <c r="AN15" s="9">
        <f t="shared" si="11"/>
        <v>0.02499999999999964</v>
      </c>
      <c r="AO15" s="9">
        <f t="shared" si="11"/>
        <v>0.02500000000000054</v>
      </c>
      <c r="AP15" s="9">
        <f t="shared" si="11"/>
        <v>0.0249999999999996</v>
      </c>
    </row>
    <row r="16" spans="1:42" ht="15" thickBot="1">
      <c r="A16" s="7" t="s">
        <v>13</v>
      </c>
      <c r="B16" s="7">
        <f aca="true" t="shared" si="12" ref="B16:AP16">B13/B14</f>
        <v>0.3333333333333333</v>
      </c>
      <c r="C16" s="7">
        <f t="shared" si="12"/>
        <v>0.3333333333333333</v>
      </c>
      <c r="D16" s="7">
        <f t="shared" si="12"/>
        <v>0.3333333333333333</v>
      </c>
      <c r="E16" s="7">
        <f t="shared" si="12"/>
        <v>0.3333333333333333</v>
      </c>
      <c r="F16" s="7">
        <f t="shared" si="12"/>
        <v>0.3333333333333333</v>
      </c>
      <c r="G16" s="16">
        <f t="shared" si="12"/>
        <v>0.2666666666666666</v>
      </c>
      <c r="H16" s="7">
        <f t="shared" si="12"/>
        <v>0.2666666666666666</v>
      </c>
      <c r="I16" s="7">
        <f t="shared" si="12"/>
        <v>0.2666666666666666</v>
      </c>
      <c r="J16" s="7">
        <f t="shared" si="12"/>
        <v>0.2666666666666666</v>
      </c>
      <c r="K16" s="7">
        <f t="shared" si="12"/>
        <v>0.2666666666666666</v>
      </c>
      <c r="L16" s="7">
        <f t="shared" si="12"/>
        <v>0.2666666666666666</v>
      </c>
      <c r="M16" s="7">
        <f t="shared" si="12"/>
        <v>0.2666666666666666</v>
      </c>
      <c r="N16" s="7">
        <f t="shared" si="12"/>
        <v>0.2666666666666666</v>
      </c>
      <c r="O16" s="7">
        <f t="shared" si="12"/>
        <v>0.2666666666666666</v>
      </c>
      <c r="P16" s="7">
        <f t="shared" si="12"/>
        <v>0.2666666666666666</v>
      </c>
      <c r="Q16" s="7">
        <f t="shared" si="12"/>
        <v>0.2666666666666666</v>
      </c>
      <c r="R16" s="7">
        <f t="shared" si="12"/>
        <v>0.2666666666666666</v>
      </c>
      <c r="S16" s="7">
        <f t="shared" si="12"/>
        <v>0.2666666666666666</v>
      </c>
      <c r="T16" s="7">
        <f t="shared" si="12"/>
        <v>0.2666666666666666</v>
      </c>
      <c r="U16" s="7">
        <f t="shared" si="12"/>
        <v>0.2666666666666666</v>
      </c>
      <c r="V16" s="7">
        <f t="shared" si="12"/>
        <v>0.2666666666666666</v>
      </c>
      <c r="W16" s="7">
        <f t="shared" si="12"/>
        <v>0.2666666666666666</v>
      </c>
      <c r="X16" s="7">
        <f t="shared" si="12"/>
        <v>0.2666666666666666</v>
      </c>
      <c r="Y16" s="7">
        <f t="shared" si="12"/>
        <v>0.2666666666666666</v>
      </c>
      <c r="Z16" s="7">
        <f t="shared" si="12"/>
        <v>0.2666666666666666</v>
      </c>
      <c r="AA16" s="7">
        <f t="shared" si="12"/>
        <v>0.2666666666666666</v>
      </c>
      <c r="AB16" s="7">
        <f t="shared" si="12"/>
        <v>0.2666666666666666</v>
      </c>
      <c r="AC16" s="7">
        <f t="shared" si="12"/>
        <v>0.2666666666666666</v>
      </c>
      <c r="AD16" s="7">
        <f t="shared" si="12"/>
        <v>0.2666666666666666</v>
      </c>
      <c r="AE16" s="7">
        <f t="shared" si="12"/>
        <v>0.2666666666666666</v>
      </c>
      <c r="AF16" s="7">
        <f t="shared" si="12"/>
        <v>0.2666666666666666</v>
      </c>
      <c r="AG16" s="7">
        <f t="shared" si="12"/>
        <v>0.2666666666666666</v>
      </c>
      <c r="AH16" s="7">
        <f t="shared" si="12"/>
        <v>0.2666666666666666</v>
      </c>
      <c r="AI16" s="7">
        <f t="shared" si="12"/>
        <v>0.2666666666666666</v>
      </c>
      <c r="AJ16" s="7">
        <f t="shared" si="12"/>
        <v>0.2666666666666666</v>
      </c>
      <c r="AK16" s="7">
        <f t="shared" si="12"/>
        <v>0.2666666666666666</v>
      </c>
      <c r="AL16" s="7">
        <f t="shared" si="12"/>
        <v>0.2666666666666666</v>
      </c>
      <c r="AM16" s="7">
        <f t="shared" si="12"/>
        <v>0.2666666666666666</v>
      </c>
      <c r="AN16" s="7">
        <f t="shared" si="12"/>
        <v>0.2666666666666666</v>
      </c>
      <c r="AO16" s="7">
        <f t="shared" si="12"/>
        <v>0.2666666666666666</v>
      </c>
      <c r="AP16" s="7">
        <f t="shared" si="12"/>
        <v>0.2666666666666666</v>
      </c>
    </row>
    <row r="17" spans="1:42" ht="15.75" thickTop="1">
      <c r="A17" s="6" t="s">
        <v>14</v>
      </c>
      <c r="B17" s="4"/>
      <c r="C17" s="4"/>
      <c r="D17" s="4"/>
      <c r="E17" s="4"/>
      <c r="F17" s="4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ht="15">
      <c r="A18" s="11" t="s">
        <v>15</v>
      </c>
      <c r="B18" s="4"/>
      <c r="C18" s="4"/>
      <c r="D18" s="4"/>
      <c r="E18" s="4"/>
      <c r="F18" s="4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ht="14.25">
      <c r="A19" s="4" t="s">
        <v>16</v>
      </c>
      <c r="B19" s="4">
        <f aca="true" t="shared" si="13" ref="B19:AP19">B3*B26</f>
        <v>0.15612033371453993</v>
      </c>
      <c r="C19" s="4">
        <f t="shared" si="13"/>
        <v>0.16002334205740337</v>
      </c>
      <c r="D19" s="4">
        <f t="shared" si="13"/>
        <v>0.16402392560883852</v>
      </c>
      <c r="E19" s="4">
        <f t="shared" si="13"/>
        <v>0.16812452374905945</v>
      </c>
      <c r="F19" s="4">
        <f t="shared" si="13"/>
        <v>0.17232763684278588</v>
      </c>
      <c r="G19" s="15">
        <f t="shared" si="13"/>
        <v>0.14130866221108446</v>
      </c>
      <c r="H19" s="4">
        <f t="shared" si="13"/>
        <v>0.14420220551514967</v>
      </c>
      <c r="I19" s="4">
        <f t="shared" si="13"/>
        <v>0.14718219727359041</v>
      </c>
      <c r="J19" s="4">
        <f t="shared" si="13"/>
        <v>0.15025063051018372</v>
      </c>
      <c r="K19" s="4">
        <f t="shared" si="13"/>
        <v>0.15340954069093557</v>
      </c>
      <c r="L19" s="4">
        <f t="shared" si="13"/>
        <v>0.15666100744041925</v>
      </c>
      <c r="M19" s="4">
        <f t="shared" si="13"/>
        <v>0.1600071562877869</v>
      </c>
      <c r="N19" s="4">
        <f t="shared" si="13"/>
        <v>0.16345016044068789</v>
      </c>
      <c r="O19" s="4">
        <f t="shared" si="13"/>
        <v>0.1669922425856115</v>
      </c>
      <c r="P19" s="4">
        <f t="shared" si="13"/>
        <v>0.1706356767134586</v>
      </c>
      <c r="Q19" s="4">
        <f t="shared" si="13"/>
        <v>0.17438278996942155</v>
      </c>
      <c r="R19" s="4">
        <f t="shared" si="13"/>
        <v>0.17823596452652207</v>
      </c>
      <c r="S19" s="4">
        <f t="shared" si="13"/>
        <v>0.18219763948241405</v>
      </c>
      <c r="T19" s="4">
        <f t="shared" si="13"/>
        <v>0.18627031277930425</v>
      </c>
      <c r="U19" s="4">
        <f t="shared" si="13"/>
        <v>0.19045654314707572</v>
      </c>
      <c r="V19" s="4">
        <f t="shared" si="13"/>
        <v>0.19475895206991342</v>
      </c>
      <c r="W19" s="4">
        <f t="shared" si="13"/>
        <v>0.19918022577693736</v>
      </c>
      <c r="X19" s="4">
        <f t="shared" si="13"/>
        <v>0.20372311725753084</v>
      </c>
      <c r="Y19" s="4">
        <f t="shared" si="13"/>
        <v>0.20839044830222708</v>
      </c>
      <c r="Z19" s="4">
        <f t="shared" si="13"/>
        <v>0.21318511157016978</v>
      </c>
      <c r="AA19" s="4">
        <f t="shared" si="13"/>
        <v>0.21811007268430843</v>
      </c>
      <c r="AB19" s="4">
        <f t="shared" si="13"/>
        <v>0.22316837235561707</v>
      </c>
      <c r="AC19" s="4">
        <f t="shared" si="13"/>
        <v>0.22836312853773907</v>
      </c>
      <c r="AD19" s="4">
        <f t="shared" si="13"/>
        <v>0.23369753861356632</v>
      </c>
      <c r="AE19" s="4">
        <f t="shared" si="13"/>
        <v>0.2391748816153514</v>
      </c>
      <c r="AF19" s="4">
        <f t="shared" si="13"/>
        <v>0.24479852048003556</v>
      </c>
      <c r="AG19" s="4">
        <f t="shared" si="13"/>
        <v>0.25057190434154497</v>
      </c>
      <c r="AH19" s="4">
        <f t="shared" si="13"/>
        <v>0.2564985708618751</v>
      </c>
      <c r="AI19" s="4">
        <f t="shared" si="13"/>
        <v>0.26258214860283724</v>
      </c>
      <c r="AJ19" s="4">
        <f t="shared" si="13"/>
        <v>0.2688263594403949</v>
      </c>
      <c r="AK19" s="4">
        <f t="shared" si="13"/>
        <v>0.2752350210235579</v>
      </c>
      <c r="AL19" s="4">
        <f t="shared" si="13"/>
        <v>0.28181204927984504</v>
      </c>
      <c r="AM19" s="4">
        <f t="shared" si="13"/>
        <v>0.28856146096936097</v>
      </c>
      <c r="AN19" s="4">
        <f t="shared" si="13"/>
        <v>0.295487376289563</v>
      </c>
      <c r="AO19" s="4">
        <f t="shared" si="13"/>
        <v>0.3025940215328278</v>
      </c>
      <c r="AP19" s="4">
        <f t="shared" si="13"/>
        <v>0.3098857317989468</v>
      </c>
    </row>
    <row r="20" spans="1:42" ht="14.25">
      <c r="A20" s="4" t="s">
        <v>17</v>
      </c>
      <c r="B20" s="4">
        <f aca="true" t="shared" si="14" ref="B20:AP20">B19</f>
        <v>0.15612033371453993</v>
      </c>
      <c r="C20" s="4">
        <f t="shared" si="14"/>
        <v>0.16002334205740337</v>
      </c>
      <c r="D20" s="4">
        <f t="shared" si="14"/>
        <v>0.16402392560883852</v>
      </c>
      <c r="E20" s="4">
        <f t="shared" si="14"/>
        <v>0.16812452374905945</v>
      </c>
      <c r="F20" s="4">
        <f t="shared" si="14"/>
        <v>0.17232763684278588</v>
      </c>
      <c r="G20" s="15">
        <f t="shared" si="14"/>
        <v>0.14130866221108446</v>
      </c>
      <c r="H20" s="4">
        <f t="shared" si="14"/>
        <v>0.14420220551514967</v>
      </c>
      <c r="I20" s="4">
        <f t="shared" si="14"/>
        <v>0.14718219727359041</v>
      </c>
      <c r="J20" s="4">
        <f t="shared" si="14"/>
        <v>0.15025063051018372</v>
      </c>
      <c r="K20" s="4">
        <f t="shared" si="14"/>
        <v>0.15340954069093557</v>
      </c>
      <c r="L20" s="4">
        <f t="shared" si="14"/>
        <v>0.15666100744041925</v>
      </c>
      <c r="M20" s="4">
        <f t="shared" si="14"/>
        <v>0.1600071562877869</v>
      </c>
      <c r="N20" s="4">
        <f t="shared" si="14"/>
        <v>0.16345016044068789</v>
      </c>
      <c r="O20" s="4">
        <f t="shared" si="14"/>
        <v>0.1669922425856115</v>
      </c>
      <c r="P20" s="4">
        <f t="shared" si="14"/>
        <v>0.1706356767134586</v>
      </c>
      <c r="Q20" s="4">
        <f t="shared" si="14"/>
        <v>0.17438278996942155</v>
      </c>
      <c r="R20" s="4">
        <f t="shared" si="14"/>
        <v>0.17823596452652207</v>
      </c>
      <c r="S20" s="4">
        <f t="shared" si="14"/>
        <v>0.18219763948241405</v>
      </c>
      <c r="T20" s="4">
        <f t="shared" si="14"/>
        <v>0.18627031277930425</v>
      </c>
      <c r="U20" s="4">
        <f t="shared" si="14"/>
        <v>0.19045654314707572</v>
      </c>
      <c r="V20" s="4">
        <f t="shared" si="14"/>
        <v>0.19475895206991342</v>
      </c>
      <c r="W20" s="4">
        <f t="shared" si="14"/>
        <v>0.19918022577693736</v>
      </c>
      <c r="X20" s="4">
        <f t="shared" si="14"/>
        <v>0.20372311725753084</v>
      </c>
      <c r="Y20" s="4">
        <f t="shared" si="14"/>
        <v>0.20839044830222708</v>
      </c>
      <c r="Z20" s="4">
        <f t="shared" si="14"/>
        <v>0.21318511157016978</v>
      </c>
      <c r="AA20" s="4">
        <f t="shared" si="14"/>
        <v>0.21811007268430843</v>
      </c>
      <c r="AB20" s="4">
        <f t="shared" si="14"/>
        <v>0.22316837235561707</v>
      </c>
      <c r="AC20" s="4">
        <f t="shared" si="14"/>
        <v>0.22836312853773907</v>
      </c>
      <c r="AD20" s="4">
        <f t="shared" si="14"/>
        <v>0.23369753861356632</v>
      </c>
      <c r="AE20" s="4">
        <f t="shared" si="14"/>
        <v>0.2391748816153514</v>
      </c>
      <c r="AF20" s="4">
        <f t="shared" si="14"/>
        <v>0.24479852048003556</v>
      </c>
      <c r="AG20" s="4">
        <f t="shared" si="14"/>
        <v>0.25057190434154497</v>
      </c>
      <c r="AH20" s="4">
        <f t="shared" si="14"/>
        <v>0.2564985708618751</v>
      </c>
      <c r="AI20" s="4">
        <f t="shared" si="14"/>
        <v>0.26258214860283724</v>
      </c>
      <c r="AJ20" s="4">
        <f t="shared" si="14"/>
        <v>0.2688263594403949</v>
      </c>
      <c r="AK20" s="4">
        <f t="shared" si="14"/>
        <v>0.2752350210235579</v>
      </c>
      <c r="AL20" s="4">
        <f t="shared" si="14"/>
        <v>0.28181204927984504</v>
      </c>
      <c r="AM20" s="4">
        <f t="shared" si="14"/>
        <v>0.28856146096936097</v>
      </c>
      <c r="AN20" s="4">
        <f t="shared" si="14"/>
        <v>0.295487376289563</v>
      </c>
      <c r="AO20" s="4">
        <f t="shared" si="14"/>
        <v>0.3025940215328278</v>
      </c>
      <c r="AP20" s="4">
        <f t="shared" si="14"/>
        <v>0.3098857317989468</v>
      </c>
    </row>
    <row r="21" spans="1:42" ht="14.25">
      <c r="A21" s="4" t="s">
        <v>18</v>
      </c>
      <c r="B21" s="4">
        <f aca="true" t="shared" si="15" ref="B21:AP21">B6*B24</f>
        <v>0.10408022247635995</v>
      </c>
      <c r="C21" s="4">
        <f t="shared" si="15"/>
        <v>0.10668222803826895</v>
      </c>
      <c r="D21" s="4">
        <f t="shared" si="15"/>
        <v>0.10934928373922566</v>
      </c>
      <c r="E21" s="4">
        <f t="shared" si="15"/>
        <v>0.1120830158327063</v>
      </c>
      <c r="F21" s="4">
        <f t="shared" si="15"/>
        <v>0.11488509122852396</v>
      </c>
      <c r="G21" s="15">
        <f t="shared" si="15"/>
        <v>0.11775721850923704</v>
      </c>
      <c r="H21" s="4">
        <f t="shared" si="15"/>
        <v>0.11893479069432943</v>
      </c>
      <c r="I21" s="4">
        <f t="shared" si="15"/>
        <v>0.12019816143537043</v>
      </c>
      <c r="J21" s="4">
        <f t="shared" si="15"/>
        <v>0.12154736322728144</v>
      </c>
      <c r="K21" s="4">
        <f t="shared" si="15"/>
        <v>0.12298252659142656</v>
      </c>
      <c r="L21" s="4">
        <f t="shared" si="15"/>
        <v>0.124503877296402</v>
      </c>
      <c r="M21" s="4">
        <f t="shared" si="15"/>
        <v>0.12611173380360285</v>
      </c>
      <c r="N21" s="4">
        <f t="shared" si="15"/>
        <v>0.12780650492781206</v>
      </c>
      <c r="O21" s="4">
        <f t="shared" si="15"/>
        <v>0.12958868770345586</v>
      </c>
      <c r="P21" s="4">
        <f t="shared" si="15"/>
        <v>0.13145886544756363</v>
      </c>
      <c r="Q21" s="4">
        <f t="shared" si="15"/>
        <v>0.13341770601085837</v>
      </c>
      <c r="R21" s="4">
        <f t="shared" si="15"/>
        <v>0.1354659602087865</v>
      </c>
      <c r="S21" s="4">
        <f t="shared" si="15"/>
        <v>0.1376044604246733</v>
      </c>
      <c r="T21" s="4">
        <f t="shared" si="15"/>
        <v>0.13983411937756035</v>
      </c>
      <c r="U21" s="4">
        <f t="shared" si="15"/>
        <v>0.14215592904764754</v>
      </c>
      <c r="V21" s="4">
        <f t="shared" si="15"/>
        <v>0.14457095975261894</v>
      </c>
      <c r="W21" s="4">
        <f t="shared" si="15"/>
        <v>0.14708035936848365</v>
      </c>
      <c r="X21" s="4">
        <f t="shared" si="15"/>
        <v>0.14968535268890634</v>
      </c>
      <c r="Y21" s="4">
        <f t="shared" si="15"/>
        <v>0.15238724091733757</v>
      </c>
      <c r="Z21" s="4">
        <f t="shared" si="15"/>
        <v>0.15518740128658204</v>
      </c>
      <c r="AA21" s="4">
        <f t="shared" si="15"/>
        <v>0.15808728680076142</v>
      </c>
      <c r="AB21" s="4">
        <f t="shared" si="15"/>
        <v>0.16108842609493879</v>
      </c>
      <c r="AC21" s="4">
        <f t="shared" si="15"/>
        <v>0.1641924234079727</v>
      </c>
      <c r="AD21" s="4">
        <f t="shared" si="15"/>
        <v>0.16740095866446103</v>
      </c>
      <c r="AE21" s="4">
        <f t="shared" si="15"/>
        <v>0.17071578766191628</v>
      </c>
      <c r="AF21" s="4">
        <f t="shared" si="15"/>
        <v>0.17413874235958804</v>
      </c>
      <c r="AG21" s="4">
        <f t="shared" si="15"/>
        <v>0.17767173126561042</v>
      </c>
      <c r="AH21" s="4">
        <f t="shared" si="15"/>
        <v>0.18131673991940714</v>
      </c>
      <c r="AI21" s="4">
        <f t="shared" si="15"/>
        <v>0.18507583146653053</v>
      </c>
      <c r="AJ21" s="4">
        <f t="shared" si="15"/>
        <v>0.18895114732334586</v>
      </c>
      <c r="AK21" s="4">
        <f t="shared" si="15"/>
        <v>0.19294490792919833</v>
      </c>
      <c r="AL21" s="4">
        <f t="shared" si="15"/>
        <v>0.19705941358391632</v>
      </c>
      <c r="AM21" s="4">
        <f t="shared" si="15"/>
        <v>0.20129704536871273</v>
      </c>
      <c r="AN21" s="4">
        <f t="shared" si="15"/>
        <v>0.20566026614874514</v>
      </c>
      <c r="AO21" s="4">
        <f t="shared" si="15"/>
        <v>0.21015162165578605</v>
      </c>
      <c r="AP21" s="4">
        <f t="shared" si="15"/>
        <v>0.21477374164963814</v>
      </c>
    </row>
    <row r="22" spans="1:42" ht="14.25">
      <c r="A22" s="4" t="s">
        <v>26</v>
      </c>
      <c r="B22" s="4">
        <f>B20-B21</f>
        <v>0.052040111238179976</v>
      </c>
      <c r="C22" s="4">
        <f aca="true" t="shared" si="16" ref="C22:AP22">C19-C6*C24</f>
        <v>0.053341114019134425</v>
      </c>
      <c r="D22" s="4">
        <f t="shared" si="16"/>
        <v>0.054674641869612864</v>
      </c>
      <c r="E22" s="4">
        <f t="shared" si="16"/>
        <v>0.05604150791635315</v>
      </c>
      <c r="F22" s="4">
        <f t="shared" si="16"/>
        <v>0.05744254561426192</v>
      </c>
      <c r="G22" s="15">
        <f t="shared" si="16"/>
        <v>0.02355144370184742</v>
      </c>
      <c r="H22" s="4">
        <f t="shared" si="16"/>
        <v>0.025267414820820247</v>
      </c>
      <c r="I22" s="4">
        <f t="shared" si="16"/>
        <v>0.026984035838219983</v>
      </c>
      <c r="J22" s="4">
        <f t="shared" si="16"/>
        <v>0.02870326728290229</v>
      </c>
      <c r="K22" s="4">
        <f t="shared" si="16"/>
        <v>0.030427014099509014</v>
      </c>
      <c r="L22" s="4">
        <f t="shared" si="16"/>
        <v>0.03215713014401725</v>
      </c>
      <c r="M22" s="4">
        <f t="shared" si="16"/>
        <v>0.033895422484184035</v>
      </c>
      <c r="N22" s="4">
        <f t="shared" si="16"/>
        <v>0.03564365551287582</v>
      </c>
      <c r="O22" s="4">
        <f t="shared" si="16"/>
        <v>0.03740355488215563</v>
      </c>
      <c r="P22" s="4">
        <f t="shared" si="16"/>
        <v>0.03917681126589498</v>
      </c>
      <c r="Q22" s="4">
        <f t="shared" si="16"/>
        <v>0.040965083958563187</v>
      </c>
      <c r="R22" s="4">
        <f t="shared" si="16"/>
        <v>0.04277000431773556</v>
      </c>
      <c r="S22" s="4">
        <f t="shared" si="16"/>
        <v>0.04459317905774074</v>
      </c>
      <c r="T22" s="4">
        <f t="shared" si="16"/>
        <v>0.0464361934017439</v>
      </c>
      <c r="U22" s="4">
        <f t="shared" si="16"/>
        <v>0.04830061409942818</v>
      </c>
      <c r="V22" s="4">
        <f t="shared" si="16"/>
        <v>0.05018799231729448</v>
      </c>
      <c r="W22" s="4">
        <f t="shared" si="16"/>
        <v>0.05209986640845371</v>
      </c>
      <c r="X22" s="4">
        <f t="shared" si="16"/>
        <v>0.0540377645686245</v>
      </c>
      <c r="Y22" s="4">
        <f t="shared" si="16"/>
        <v>0.05600320738488951</v>
      </c>
      <c r="Z22" s="4">
        <f t="shared" si="16"/>
        <v>0.057997710283587744</v>
      </c>
      <c r="AA22" s="4">
        <f t="shared" si="16"/>
        <v>0.06002278588354701</v>
      </c>
      <c r="AB22" s="4">
        <f t="shared" si="16"/>
        <v>0.06207994626067828</v>
      </c>
      <c r="AC22" s="4">
        <f t="shared" si="16"/>
        <v>0.06417070512976639</v>
      </c>
      <c r="AD22" s="4">
        <f t="shared" si="16"/>
        <v>0.06629657994910529</v>
      </c>
      <c r="AE22" s="4">
        <f t="shared" si="16"/>
        <v>0.06845909395343511</v>
      </c>
      <c r="AF22" s="4">
        <f t="shared" si="16"/>
        <v>0.07065977812044752</v>
      </c>
      <c r="AG22" s="4">
        <f t="shared" si="16"/>
        <v>0.07290017307593455</v>
      </c>
      <c r="AH22" s="4">
        <f t="shared" si="16"/>
        <v>0.07518183094246797</v>
      </c>
      <c r="AI22" s="4">
        <f t="shared" si="16"/>
        <v>0.07750631713630671</v>
      </c>
      <c r="AJ22" s="4">
        <f t="shared" si="16"/>
        <v>0.07987521211704904</v>
      </c>
      <c r="AK22" s="4">
        <f t="shared" si="16"/>
        <v>0.08229011309435957</v>
      </c>
      <c r="AL22" s="4">
        <f t="shared" si="16"/>
        <v>0.08475263569592872</v>
      </c>
      <c r="AM22" s="4">
        <f t="shared" si="16"/>
        <v>0.08726441560064824</v>
      </c>
      <c r="AN22" s="4">
        <f t="shared" si="16"/>
        <v>0.08982711014081787</v>
      </c>
      <c r="AO22" s="4">
        <f t="shared" si="16"/>
        <v>0.09244239987704173</v>
      </c>
      <c r="AP22" s="4">
        <f t="shared" si="16"/>
        <v>0.09511199014930866</v>
      </c>
    </row>
    <row r="23" spans="1:42" ht="15">
      <c r="A23" s="12" t="s">
        <v>19</v>
      </c>
      <c r="B23" s="4"/>
      <c r="C23" s="4"/>
      <c r="D23" s="4"/>
      <c r="E23" s="4"/>
      <c r="F23" s="4"/>
      <c r="G23" s="15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15">
      <c r="A24" s="4" t="s">
        <v>27</v>
      </c>
      <c r="B24" s="5">
        <v>2.081604449527199</v>
      </c>
      <c r="C24" s="4">
        <f aca="true" t="shared" si="17" ref="C24:AP24">B24+B22</f>
        <v>2.133644560765379</v>
      </c>
      <c r="D24" s="4">
        <f t="shared" si="17"/>
        <v>2.186985674784513</v>
      </c>
      <c r="E24" s="4">
        <f t="shared" si="17"/>
        <v>2.241660316654126</v>
      </c>
      <c r="F24" s="4">
        <f t="shared" si="17"/>
        <v>2.297701824570479</v>
      </c>
      <c r="G24" s="15">
        <f t="shared" si="17"/>
        <v>2.3551443701847408</v>
      </c>
      <c r="H24" s="4">
        <f t="shared" si="17"/>
        <v>2.3786958138865884</v>
      </c>
      <c r="I24" s="4">
        <f t="shared" si="17"/>
        <v>2.4039632287074086</v>
      </c>
      <c r="J24" s="4">
        <f t="shared" si="17"/>
        <v>2.4309472645456287</v>
      </c>
      <c r="K24" s="4">
        <f t="shared" si="17"/>
        <v>2.459650531828531</v>
      </c>
      <c r="L24" s="4">
        <f t="shared" si="17"/>
        <v>2.49007754592804</v>
      </c>
      <c r="M24" s="4">
        <f t="shared" si="17"/>
        <v>2.522234676072057</v>
      </c>
      <c r="N24" s="4">
        <f t="shared" si="17"/>
        <v>2.556130098556241</v>
      </c>
      <c r="O24" s="4">
        <f t="shared" si="17"/>
        <v>2.591773754069117</v>
      </c>
      <c r="P24" s="4">
        <f t="shared" si="17"/>
        <v>2.6291773089512724</v>
      </c>
      <c r="Q24" s="4">
        <f t="shared" si="17"/>
        <v>2.6683541202171672</v>
      </c>
      <c r="R24" s="4">
        <f t="shared" si="17"/>
        <v>2.7093192041757304</v>
      </c>
      <c r="S24" s="4">
        <f t="shared" si="17"/>
        <v>2.752089208493466</v>
      </c>
      <c r="T24" s="4">
        <f t="shared" si="17"/>
        <v>2.796682387551207</v>
      </c>
      <c r="U24" s="4">
        <f t="shared" si="17"/>
        <v>2.8431185809529507</v>
      </c>
      <c r="V24" s="4">
        <f t="shared" si="17"/>
        <v>2.8914191950523787</v>
      </c>
      <c r="W24" s="4">
        <f t="shared" si="17"/>
        <v>2.941607187369673</v>
      </c>
      <c r="X24" s="4">
        <f t="shared" si="17"/>
        <v>2.9937070537781265</v>
      </c>
      <c r="Y24" s="4">
        <f t="shared" si="17"/>
        <v>3.047744818346751</v>
      </c>
      <c r="Z24" s="4">
        <f t="shared" si="17"/>
        <v>3.1037480257316403</v>
      </c>
      <c r="AA24" s="4">
        <f t="shared" si="17"/>
        <v>3.161745736015228</v>
      </c>
      <c r="AB24" s="4">
        <f t="shared" si="17"/>
        <v>3.2217685218987753</v>
      </c>
      <c r="AC24" s="4">
        <f t="shared" si="17"/>
        <v>3.2838484681594537</v>
      </c>
      <c r="AD24" s="4">
        <f t="shared" si="17"/>
        <v>3.34801917328922</v>
      </c>
      <c r="AE24" s="4">
        <f t="shared" si="17"/>
        <v>3.4143157532383253</v>
      </c>
      <c r="AF24" s="4">
        <f t="shared" si="17"/>
        <v>3.4827748471917603</v>
      </c>
      <c r="AG24" s="4">
        <f t="shared" si="17"/>
        <v>3.553434625312208</v>
      </c>
      <c r="AH24" s="4">
        <f t="shared" si="17"/>
        <v>3.6263347983881427</v>
      </c>
      <c r="AI24" s="4">
        <f t="shared" si="17"/>
        <v>3.7015166293306105</v>
      </c>
      <c r="AJ24" s="4">
        <f t="shared" si="17"/>
        <v>3.779022946466917</v>
      </c>
      <c r="AK24" s="4">
        <f t="shared" si="17"/>
        <v>3.8588981585839663</v>
      </c>
      <c r="AL24" s="4">
        <f t="shared" si="17"/>
        <v>3.941188271678326</v>
      </c>
      <c r="AM24" s="4">
        <f t="shared" si="17"/>
        <v>4.025940907374254</v>
      </c>
      <c r="AN24" s="4">
        <f t="shared" si="17"/>
        <v>4.113205322974903</v>
      </c>
      <c r="AO24" s="4">
        <f t="shared" si="17"/>
        <v>4.2030324331157205</v>
      </c>
      <c r="AP24" s="4">
        <f t="shared" si="17"/>
        <v>4.295474832992762</v>
      </c>
    </row>
    <row r="25" spans="1:42" ht="15">
      <c r="A25" s="11" t="s">
        <v>20</v>
      </c>
      <c r="B25" s="4"/>
      <c r="C25" s="4"/>
      <c r="D25" s="4"/>
      <c r="E25" s="4"/>
      <c r="F25" s="4"/>
      <c r="G25" s="1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ht="14.25">
      <c r="A26" s="4" t="s">
        <v>28</v>
      </c>
      <c r="B26" s="4">
        <f aca="true" t="shared" si="18" ref="B26:AP26">B7*(B24^B8)*((B10)^(1-B8))</f>
        <v>6.244813348581597</v>
      </c>
      <c r="C26" s="4">
        <f t="shared" si="18"/>
        <v>6.4009336822961345</v>
      </c>
      <c r="D26" s="4">
        <f t="shared" si="18"/>
        <v>6.560957024353541</v>
      </c>
      <c r="E26" s="4">
        <f t="shared" si="18"/>
        <v>6.724980949962378</v>
      </c>
      <c r="F26" s="4">
        <f t="shared" si="18"/>
        <v>6.893105473711435</v>
      </c>
      <c r="G26" s="15">
        <f t="shared" si="18"/>
        <v>7.065433110554222</v>
      </c>
      <c r="H26" s="4">
        <f t="shared" si="18"/>
        <v>7.210110275757483</v>
      </c>
      <c r="I26" s="4">
        <f t="shared" si="18"/>
        <v>7.35910986367952</v>
      </c>
      <c r="J26" s="4">
        <f t="shared" si="18"/>
        <v>7.5125315255091865</v>
      </c>
      <c r="K26" s="4">
        <f t="shared" si="18"/>
        <v>7.670477034546779</v>
      </c>
      <c r="L26" s="4">
        <f t="shared" si="18"/>
        <v>7.8330503720209625</v>
      </c>
      <c r="M26" s="4">
        <f t="shared" si="18"/>
        <v>8.000357814389345</v>
      </c>
      <c r="N26" s="4">
        <f t="shared" si="18"/>
        <v>8.172508022034394</v>
      </c>
      <c r="O26" s="4">
        <f t="shared" si="18"/>
        <v>8.349612129280574</v>
      </c>
      <c r="P26" s="4">
        <f t="shared" si="18"/>
        <v>8.53178383567293</v>
      </c>
      <c r="Q26" s="4">
        <f t="shared" si="18"/>
        <v>8.719139498471078</v>
      </c>
      <c r="R26" s="4">
        <f t="shared" si="18"/>
        <v>8.911798226326104</v>
      </c>
      <c r="S26" s="4">
        <f t="shared" si="18"/>
        <v>9.109881974120702</v>
      </c>
      <c r="T26" s="4">
        <f t="shared" si="18"/>
        <v>9.313515638965212</v>
      </c>
      <c r="U26" s="4">
        <f t="shared" si="18"/>
        <v>9.522827157353786</v>
      </c>
      <c r="V26" s="4">
        <f t="shared" si="18"/>
        <v>9.737947603495671</v>
      </c>
      <c r="W26" s="4">
        <f t="shared" si="18"/>
        <v>9.959011288846868</v>
      </c>
      <c r="X26" s="4">
        <f t="shared" si="18"/>
        <v>10.186155862876541</v>
      </c>
      <c r="Y26" s="4">
        <f t="shared" si="18"/>
        <v>10.419522415111354</v>
      </c>
      <c r="Z26" s="4">
        <f t="shared" si="18"/>
        <v>10.659255578508489</v>
      </c>
      <c r="AA26" s="4">
        <f t="shared" si="18"/>
        <v>10.905503634215421</v>
      </c>
      <c r="AB26" s="4">
        <f t="shared" si="18"/>
        <v>11.158418617780853</v>
      </c>
      <c r="AC26" s="4">
        <f t="shared" si="18"/>
        <v>11.418156426886954</v>
      </c>
      <c r="AD26" s="4">
        <f t="shared" si="18"/>
        <v>11.684876930678316</v>
      </c>
      <c r="AE26" s="4">
        <f t="shared" si="18"/>
        <v>11.95874408076757</v>
      </c>
      <c r="AF26" s="4">
        <f t="shared" si="18"/>
        <v>12.239926024001777</v>
      </c>
      <c r="AG26" s="4">
        <f t="shared" si="18"/>
        <v>12.52859521707725</v>
      </c>
      <c r="AH26" s="4">
        <f t="shared" si="18"/>
        <v>12.824928543093755</v>
      </c>
      <c r="AI26" s="4">
        <f t="shared" si="18"/>
        <v>13.129107430141861</v>
      </c>
      <c r="AJ26" s="4">
        <f t="shared" si="18"/>
        <v>13.441317972019744</v>
      </c>
      <c r="AK26" s="4">
        <f t="shared" si="18"/>
        <v>13.761751051177894</v>
      </c>
      <c r="AL26" s="4">
        <f t="shared" si="18"/>
        <v>14.090602463992253</v>
      </c>
      <c r="AM26" s="4">
        <f t="shared" si="18"/>
        <v>14.428073048468049</v>
      </c>
      <c r="AN26" s="4">
        <f t="shared" si="18"/>
        <v>14.77436881447815</v>
      </c>
      <c r="AO26" s="4">
        <f t="shared" si="18"/>
        <v>15.129701076641389</v>
      </c>
      <c r="AP26" s="4">
        <f t="shared" si="18"/>
        <v>15.49428658994734</v>
      </c>
    </row>
    <row r="27" spans="1:42" ht="14.25">
      <c r="A27" s="13" t="s">
        <v>21</v>
      </c>
      <c r="B27" s="10" t="s">
        <v>12</v>
      </c>
      <c r="C27" s="9">
        <f aca="true" t="shared" si="19" ref="C27:AP27">(C26-B26)/B26</f>
        <v>0.024999999999999592</v>
      </c>
      <c r="D27" s="9">
        <f t="shared" si="19"/>
        <v>0.025000000000000445</v>
      </c>
      <c r="E27" s="9">
        <f t="shared" si="19"/>
        <v>0.02499999999999976</v>
      </c>
      <c r="F27" s="9">
        <f t="shared" si="19"/>
        <v>0.024999999999999665</v>
      </c>
      <c r="G27" s="18">
        <f t="shared" si="19"/>
        <v>0.025000000000000237</v>
      </c>
      <c r="H27" s="9">
        <f t="shared" si="19"/>
        <v>0.020476758174547617</v>
      </c>
      <c r="I27" s="9">
        <f t="shared" si="19"/>
        <v>0.02066536879789727</v>
      </c>
      <c r="J27" s="9">
        <f t="shared" si="19"/>
        <v>0.020847855878177682</v>
      </c>
      <c r="K27" s="9">
        <f t="shared" si="19"/>
        <v>0.02102427237759738</v>
      </c>
      <c r="L27" s="9">
        <f t="shared" si="19"/>
        <v>0.02119468407792315</v>
      </c>
      <c r="M27" s="9">
        <f t="shared" si="19"/>
        <v>0.021359168449368204</v>
      </c>
      <c r="N27" s="9">
        <f t="shared" si="19"/>
        <v>0.021517813532717575</v>
      </c>
      <c r="O27" s="9">
        <f t="shared" si="19"/>
        <v>0.021670716843431508</v>
      </c>
      <c r="P27" s="9">
        <f t="shared" si="19"/>
        <v>0.02181798430534436</v>
      </c>
      <c r="Q27" s="9">
        <f t="shared" si="19"/>
        <v>0.021959729220374678</v>
      </c>
      <c r="R27" s="9">
        <f t="shared" si="19"/>
        <v>0.022096071279603793</v>
      </c>
      <c r="S27" s="9">
        <f t="shared" si="19"/>
        <v>0.022227135619996913</v>
      </c>
      <c r="T27" s="9">
        <f t="shared" si="19"/>
        <v>0.022353051930089914</v>
      </c>
      <c r="U27" s="9">
        <f t="shared" si="19"/>
        <v>0.022473953607043073</v>
      </c>
      <c r="V27" s="9">
        <f t="shared" si="19"/>
        <v>0.02258997696663675</v>
      </c>
      <c r="W27" s="9">
        <f t="shared" si="19"/>
        <v>0.02270126050707451</v>
      </c>
      <c r="X27" s="9">
        <f t="shared" si="19"/>
        <v>0.022807944226758</v>
      </c>
      <c r="Y27" s="9">
        <f t="shared" si="19"/>
        <v>0.0229101689956775</v>
      </c>
      <c r="Z27" s="9">
        <f t="shared" si="19"/>
        <v>0.023008075979514372</v>
      </c>
      <c r="AA27" s="9">
        <f t="shared" si="19"/>
        <v>0.02310180611518732</v>
      </c>
      <c r="AB27" s="9">
        <f t="shared" si="19"/>
        <v>0.023191499636195195</v>
      </c>
      <c r="AC27" s="9">
        <f t="shared" si="19"/>
        <v>0.02327729564583735</v>
      </c>
      <c r="AD27" s="9">
        <f t="shared" si="19"/>
        <v>0.023359331736189964</v>
      </c>
      <c r="AE27" s="9">
        <f t="shared" si="19"/>
        <v>0.02343774365053204</v>
      </c>
      <c r="AF27" s="9">
        <f t="shared" si="19"/>
        <v>0.02351266498682023</v>
      </c>
      <c r="AG27" s="9">
        <f t="shared" si="19"/>
        <v>0.023584226939722445</v>
      </c>
      <c r="AH27" s="9">
        <f t="shared" si="19"/>
        <v>0.02365255807870498</v>
      </c>
      <c r="AI27" s="9">
        <f t="shared" si="19"/>
        <v>0.02371778415965578</v>
      </c>
      <c r="AJ27" s="9">
        <f t="shared" si="19"/>
        <v>0.023780027967560766</v>
      </c>
      <c r="AK27" s="9">
        <f t="shared" si="19"/>
        <v>0.023839409187788173</v>
      </c>
      <c r="AL27" s="9">
        <f t="shared" si="19"/>
        <v>0.02389604430362166</v>
      </c>
      <c r="AM27" s="9">
        <f t="shared" si="19"/>
        <v>0.023950046517754134</v>
      </c>
      <c r="AN27" s="9">
        <f t="shared" si="19"/>
        <v>0.024001525695551584</v>
      </c>
      <c r="AO27" s="9">
        <f t="shared" si="19"/>
        <v>0.02405058832801245</v>
      </c>
      <c r="AP27" s="9">
        <f t="shared" si="19"/>
        <v>0.024097337512426528</v>
      </c>
    </row>
    <row r="28" spans="1:42" ht="14.25">
      <c r="A28" s="4" t="s">
        <v>22</v>
      </c>
      <c r="B28" s="4">
        <f aca="true" t="shared" si="20" ref="B28:AP28">B24/B26</f>
        <v>0.3333333333333333</v>
      </c>
      <c r="C28" s="4">
        <f t="shared" si="20"/>
        <v>0.3333333333333334</v>
      </c>
      <c r="D28" s="4">
        <f t="shared" si="20"/>
        <v>0.33333333333333326</v>
      </c>
      <c r="E28" s="4">
        <f t="shared" si="20"/>
        <v>0.33333333333333337</v>
      </c>
      <c r="F28" s="4">
        <f t="shared" si="20"/>
        <v>0.3333333333333334</v>
      </c>
      <c r="G28" s="15">
        <f t="shared" si="20"/>
        <v>0.3333333333333333</v>
      </c>
      <c r="H28" s="4">
        <f t="shared" si="20"/>
        <v>0.3299111557120652</v>
      </c>
      <c r="I28" s="4">
        <f t="shared" si="20"/>
        <v>0.3266649463370613</v>
      </c>
      <c r="J28" s="4">
        <f t="shared" si="20"/>
        <v>0.32358563239185384</v>
      </c>
      <c r="K28" s="4">
        <f t="shared" si="20"/>
        <v>0.32066461065597374</v>
      </c>
      <c r="L28" s="4">
        <f t="shared" si="20"/>
        <v>0.31789372309188774</v>
      </c>
      <c r="M28" s="4">
        <f t="shared" si="20"/>
        <v>0.3152652337043722</v>
      </c>
      <c r="N28" s="4">
        <f t="shared" si="20"/>
        <v>0.3127718066063078</v>
      </c>
      <c r="O28" s="4">
        <f t="shared" si="20"/>
        <v>0.3104064852282463</v>
      </c>
      <c r="P28" s="4">
        <f t="shared" si="20"/>
        <v>0.30816267261228614</v>
      </c>
      <c r="Q28" s="4">
        <f t="shared" si="20"/>
        <v>0.3060341127338391</v>
      </c>
      <c r="R28" s="4">
        <f t="shared" si="20"/>
        <v>0.3040148727977484</v>
      </c>
      <c r="S28" s="4">
        <f t="shared" si="20"/>
        <v>0.30209932645796994</v>
      </c>
      <c r="T28" s="4">
        <f t="shared" si="20"/>
        <v>0.30028213791263203</v>
      </c>
      <c r="U28" s="4">
        <f t="shared" si="20"/>
        <v>0.2985582468287705</v>
      </c>
      <c r="V28" s="4">
        <f t="shared" si="20"/>
        <v>0.29692285405339763</v>
      </c>
      <c r="W28" s="4">
        <f t="shared" si="20"/>
        <v>0.29537140806979395</v>
      </c>
      <c r="X28" s="4">
        <f t="shared" si="20"/>
        <v>0.29389959216005085</v>
      </c>
      <c r="Y28" s="4">
        <f t="shared" si="20"/>
        <v>0.2925033122369054</v>
      </c>
      <c r="Z28" s="4">
        <f t="shared" si="20"/>
        <v>0.2911786853098363</v>
      </c>
      <c r="AA28" s="4">
        <f t="shared" si="20"/>
        <v>0.28992202855220955</v>
      </c>
      <c r="AB28" s="4">
        <f t="shared" si="20"/>
        <v>0.28872984893799486</v>
      </c>
      <c r="AC28" s="4">
        <f t="shared" si="20"/>
        <v>0.2875988334182213</v>
      </c>
      <c r="AD28" s="4">
        <f t="shared" si="20"/>
        <v>0.28652583960889566</v>
      </c>
      <c r="AE28" s="4">
        <f t="shared" si="20"/>
        <v>0.2855078869635931</v>
      </c>
      <c r="AF28" s="4">
        <f t="shared" si="20"/>
        <v>0.2845421484053289</v>
      </c>
      <c r="AG28" s="4">
        <f t="shared" si="20"/>
        <v>0.28362594239365774</v>
      </c>
      <c r="AH28" s="4">
        <f t="shared" si="20"/>
        <v>0.28275672540420743</v>
      </c>
      <c r="AI28" s="4">
        <f t="shared" si="20"/>
        <v>0.28193208479905135</v>
      </c>
      <c r="AJ28" s="4">
        <f t="shared" si="20"/>
        <v>0.2811497320674623</v>
      </c>
      <c r="AK28" s="4">
        <f t="shared" si="20"/>
        <v>0.28040749641766527</v>
      </c>
      <c r="AL28" s="4">
        <f t="shared" si="20"/>
        <v>0.27970331870122744</v>
      </c>
      <c r="AM28" s="4">
        <f t="shared" si="20"/>
        <v>0.27903524565269117</v>
      </c>
      <c r="AN28" s="4">
        <f t="shared" si="20"/>
        <v>0.2784014244279705</v>
      </c>
      <c r="AO28" s="4">
        <f t="shared" si="20"/>
        <v>0.2778000974258999</v>
      </c>
      <c r="AP28" s="4">
        <f t="shared" si="20"/>
        <v>0.2772295973781495</v>
      </c>
    </row>
  </sheetData>
  <printOptions gridLines="1" headings="1"/>
  <pageMargins left="0.75" right="0.75" top="1" bottom="1" header="0.5" footer="0.5"/>
  <pageSetup cellComments="atEnd" fitToWidth="2" fitToHeight="1" horizontalDpi="600" verticalDpi="600" orientation="landscape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 B. Cahill</dc:creator>
  <cp:keywords/>
  <dc:description/>
  <cp:lastModifiedBy>Miles B. Cahill</cp:lastModifiedBy>
  <cp:lastPrinted>1999-02-02T19:55:38Z</cp:lastPrinted>
  <dcterms:created xsi:type="dcterms:W3CDTF">1999-01-19T20:13:34Z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